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ables/table4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9fc48e9c1840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pplements" sheetId="1" r:id="R6fcddb4bf3e3486d"/>
    <x:sheet xmlns:r="http://schemas.openxmlformats.org/officeDocument/2006/relationships" name="Labor" sheetId="2" r:id="R6f35ad91cefc409b"/>
    <x:sheet xmlns:r="http://schemas.openxmlformats.org/officeDocument/2006/relationships" name="Receivables" sheetId="3" r:id="R4f6f02e7cc4045cd"/>
    <x:sheet xmlns:r="http://schemas.openxmlformats.org/officeDocument/2006/relationships" name="Job cost" sheetId="4" r:id="R416ac4a7044a4e47"/>
    <x:sheet xmlns:r="http://schemas.openxmlformats.org/officeDocument/2006/relationships" name="Sublets" sheetId="5" r:id="R7caec86bf716432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$#,##0.00;($#,##0.00);$0.00"/>
    <x:numFmt numFmtId="201" formatCode="mm/dd/yy"/>
    <x:numFmt numFmtId="202" formatCode="#,##0.0;(#,##0.0);0.0"/>
    <x:numFmt numFmtId="203" formatCode="0.0%"/>
    <x:numFmt numFmtId="204" formatCode="0"/>
  </x:numFmts>
  <x:fonts count="14">
    <x:font>
      <x:sz val="11"/>
      <x:name val="Carlito"/>
    </x:font>
    <x:font>
      <x:sz val="10"/>
      <x:color rgb="FF172B4D"/>
      <x:name val="Arial"/>
    </x:font>
    <x:font>
      <x:b/>
      <x:sz val="14"/>
      <x:color rgb="FF132843"/>
      <x:name val="Arial"/>
    </x:font>
    <x:font>
      <x:i/>
      <x:sz val="10"/>
      <x:color rgb="FF52637A"/>
      <x:name val="Arial"/>
    </x:font>
    <x:font>
      <x:b/>
      <x:sz val="10"/>
      <x:color rgb="FFFFFFFF"/>
      <x:name val="Arial"/>
    </x:font>
    <x:font>
      <x:sz val="10"/>
      <x:color rgb="FF1D4ED8"/>
      <x:name val="Arial"/>
    </x:font>
    <x:font>
      <x:sz val="10"/>
      <x:color rgb="FF111111"/>
      <x:name val="Arial"/>
    </x:font>
    <x:font>
      <x:i/>
      <x:sz val="10"/>
      <x:color rgb="FF111111"/>
      <x:name val="Arial"/>
    </x:font>
    <x:font>
      <x:sz val="10"/>
      <x:color rgb="FFB42318"/>
      <x:name val="Arial"/>
    </x:font>
    <x:font>
      <x:sz val="10"/>
      <x:color rgb="FF52637A"/>
      <x:name val="Arial"/>
    </x:font>
    <x:font>
      <x:b/>
      <x:sz val="10"/>
      <x:color rgb="FF172B4D"/>
      <x:name val="Arial"/>
    </x:font>
    <x:font>
      <x:b/>
      <x:sz val="10"/>
      <x:color rgb="FF111111"/>
      <x:name val="Arial"/>
    </x:font>
    <x:font>
      <x:i/>
      <x:sz val="10"/>
      <x:color rgb="FF172B4D"/>
      <x:name val="Arial"/>
    </x:font>
    <x:font>
      <x:b/>
      <x:i/>
      <x:sz val="10"/>
      <x:color rgb="FF111111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32843"/>
      </x:patternFill>
    </x:fill>
    <x:fill>
      <x:patternFill patternType="solid">
        <x:fgColor rgb="FFEFF6FF"/>
      </x:patternFill>
    </x:fill>
    <x:fill>
      <x:patternFill patternType="solid">
        <x:fgColor rgb="FFF6F8FB"/>
      </x:patternFill>
    </x:fill>
  </x:fills>
  <x:borders count="6">
    <x:border>
      <x:left/>
      <x:right/>
      <x:top/>
      <x:bottom/>
      <x:diagonal/>
    </x:border>
    <x:border>
      <x:left/>
      <x:right/>
      <x:top/>
      <x:bottom style="thin">
        <x:color rgb="FF175CD3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 style="thin">
        <x:color rgb="FF132843"/>
      </x:top>
      <x:bottom/>
      <x:diagonal/>
    </x:border>
  </x:borders>
  <x:cellStyleXfs count="1">
    <x:xf numFmtId="0" fontId="0" fillId="0" borderId="0"/>
  </x:cellStyleXfs>
  <x:cellXfs count="4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left"/>
    </x:xf>
    <x:xf numFmtId="0" fontId="1" fillId="0" borderId="0" xfId="0" applyNumberFormat="1" applyFont="1" applyFill="1" applyBorder="1" applyAlignment="1">
      <x:alignment horizontal="left" vertical="center"/>
    </x:xf>
    <x:xf numFmtId="0" fontId="2" fillId="0" borderId="0" xfId="0" applyNumberFormat="1" applyFont="1" applyFill="1" applyBorder="1" applyAlignment="1">
      <x:alignment horizontal="left" vertical="center"/>
    </x:xf>
    <x:xf numFmtId="0" fontId="2" fillId="0" borderId="1" xfId="0" applyNumberFormat="1" applyFont="1" applyFill="1" applyBorder="1" applyAlignment="1">
      <x:alignment horizontal="left" vertical="center"/>
    </x:xf>
    <x:xf numFmtId="0" fontId="1" fillId="0" borderId="1" xfId="0" applyNumberFormat="1" applyFont="1" applyFill="1" applyBorder="1" applyAlignment="1">
      <x:alignment horizontal="left" vertical="center"/>
    </x:xf>
    <x:xf numFmtId="0" fontId="3" fillId="0" borderId="0" xfId="0" applyNumberFormat="1" applyFont="1" applyFill="1" applyBorder="1" applyAlignment="1">
      <x:alignment horizontal="left" vertical="center"/>
    </x:xf>
    <x:xf numFmtId="0" fontId="3" fillId="0" borderId="0" xfId="0" applyNumberFormat="1" applyFont="1" applyFill="1" applyBorder="1" applyAlignment="1">
      <x:alignment horizontal="left" vertical="center" wrapText="0"/>
    </x:xf>
    <x:xf numFmtId="0" fontId="1" fillId="2" borderId="0" xfId="0" applyNumberFormat="1" applyFont="1" applyFill="1" applyBorder="1" applyAlignment="1">
      <x:alignment horizontal="left" vertical="center"/>
    </x:xf>
    <x:xf numFmtId="0" fontId="4" fillId="2" borderId="0" xfId="0" applyNumberFormat="1" applyFont="1" applyFill="1" applyBorder="1" applyAlignment="1">
      <x:alignment horizontal="left" vertical="center"/>
    </x:xf>
    <x:xf numFmtId="0" fontId="4" fillId="2" borderId="2" xfId="0" applyNumberFormat="1" applyFont="1" applyFill="1" applyBorder="1" applyAlignment="1">
      <x:alignment horizontal="left" vertical="center"/>
    </x:xf>
    <x:xf numFmtId="0" fontId="4" fillId="2" borderId="3" xfId="0" applyNumberFormat="1" applyFont="1" applyFill="1" applyBorder="1" applyAlignment="1">
      <x:alignment horizontal="left" vertical="center"/>
    </x:xf>
    <x:xf numFmtId="0" fontId="4" fillId="2" borderId="4" xfId="0" applyNumberFormat="1" applyFont="1" applyFill="1" applyBorder="1" applyAlignment="1">
      <x:alignment horizontal="left" vertical="center"/>
    </x:xf>
    <x:xf numFmtId="0" fontId="4" fillId="2" borderId="2" xfId="0" applyNumberFormat="1" applyFont="1" applyFill="1" applyBorder="1" applyAlignment="1">
      <x:alignment horizontal="left" vertical="center" wrapText="1"/>
    </x:xf>
    <x:xf numFmtId="0" fontId="4" fillId="2" borderId="3" xfId="0" applyNumberFormat="1" applyFont="1" applyFill="1" applyBorder="1" applyAlignment="1">
      <x:alignment horizontal="left" vertical="center" wrapText="1"/>
    </x:xf>
    <x:xf numFmtId="0" fontId="4" fillId="2" borderId="4" xfId="0" applyNumberFormat="1" applyFont="1" applyFill="1" applyBorder="1" applyAlignment="1">
      <x:alignment horizontal="left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4" fillId="2" borderId="4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horizontal="left" vertical="center"/>
    </x:xf>
    <x:xf numFmtId="0" fontId="5" fillId="3" borderId="0" xfId="0" applyNumberFormat="1" applyFont="1" applyFill="1" applyBorder="1" applyAlignment="1">
      <x:alignment horizontal="left" vertical="center"/>
    </x:xf>
    <x:xf numFmtId="200" fontId="5" fillId="3" borderId="0" xfId="0" applyNumberFormat="1" applyFont="1" applyFill="1" applyBorder="1" applyAlignment="1">
      <x:alignment horizontal="left" vertical="center"/>
    </x:xf>
    <x:xf numFmtId="200" fontId="5" fillId="3" borderId="0" xfId="0" applyNumberFormat="1" applyFont="1" applyFill="1" applyBorder="1" applyAlignment="1">
      <x:alignment horizontal="right" vertical="center"/>
    </x:xf>
    <x:xf numFmtId="201" fontId="1" fillId="3" borderId="0" xfId="0" applyNumberFormat="1" applyFont="1" applyFill="1" applyBorder="1" applyAlignment="1">
      <x:alignment horizontal="left" vertical="center"/>
    </x:xf>
    <x:xf numFmtId="201" fontId="1" fillId="3" borderId="0" xfId="0" applyNumberFormat="1" applyFont="1" applyFill="1" applyBorder="1" applyAlignment="1">
      <x:alignment horizontal="right" vertical="center"/>
    </x:xf>
    <x:xf numFmtId="202" fontId="5" fillId="3" borderId="0" xfId="0" applyNumberFormat="1" applyFont="1" applyFill="1" applyBorder="1" applyAlignment="1">
      <x:alignment horizontal="left" vertical="center"/>
    </x:xf>
    <x:xf numFmtId="202" fontId="5" fillId="3" borderId="0" xfId="0" applyNumberFormat="1" applyFont="1" applyFill="1" applyBorder="1" applyAlignment="1">
      <x:alignment horizontal="right" vertical="center"/>
    </x:xf>
    <x:xf numFmtId="0" fontId="1" fillId="4" borderId="0" xfId="0" applyNumberFormat="1" applyFont="1" applyFill="1" applyBorder="1" applyAlignment="1">
      <x:alignment horizontal="left" vertical="center"/>
    </x:xf>
    <x:xf numFmtId="0" fontId="6" fillId="4" borderId="0" xfId="0" applyNumberFormat="1" applyFont="1" applyFill="1" applyBorder="1" applyAlignment="1">
      <x:alignment horizontal="left" vertical="center"/>
    </x:xf>
    <x:xf numFmtId="0" fontId="6" fillId="4" borderId="0" xfId="0" applyNumberFormat="1" applyFont="1" applyFill="1" applyBorder="1" applyAlignment="1">
      <x:alignment horizontal="right" vertical="center"/>
    </x:xf>
    <x:xf numFmtId="203" fontId="6" fillId="4" borderId="0" xfId="0" applyNumberFormat="1" applyFont="1" applyFill="1" applyBorder="1" applyAlignment="1">
      <x:alignment horizontal="right" vertical="center"/>
    </x:xf>
    <x:xf numFmtId="203" fontId="7" fillId="4" borderId="0" xfId="0" applyNumberFormat="1" applyFont="1" applyFill="1" applyBorder="1" applyAlignment="1">
      <x:alignment horizontal="right" vertical="center"/>
    </x:xf>
    <x:xf numFmtId="0" fontId="8" fillId="4" borderId="0" xfId="0" applyNumberFormat="1" applyFont="1" applyFill="1" applyBorder="1" applyAlignment="1">
      <x:alignment horizontal="left" vertical="center"/>
    </x:xf>
    <x:xf numFmtId="0" fontId="9" fillId="0" borderId="0" xfId="0" applyNumberFormat="1" applyFont="1" applyFill="1" applyBorder="1" applyAlignment="1">
      <x:alignment horizontal="left" vertical="center"/>
    </x:xf>
    <x:xf numFmtId="0" fontId="9" fillId="0" borderId="0" xfId="0" applyNumberFormat="1" applyFont="1" applyFill="1" applyBorder="1" applyAlignment="1">
      <x:alignment horizontal="left" vertical="center" wrapText="0"/>
    </x:xf>
    <x:xf numFmtId="201" fontId="5" fillId="3" borderId="0" xfId="0" applyNumberFormat="1" applyFont="1" applyFill="1" applyBorder="1" applyAlignment="1">
      <x:alignment horizontal="left" vertical="center"/>
    </x:xf>
    <x:xf numFmtId="201" fontId="5" fillId="3" borderId="0" xfId="0" applyNumberFormat="1" applyFont="1" applyFill="1" applyBorder="1" applyAlignment="1">
      <x:alignment horizontal="right" vertical="center"/>
    </x:xf>
    <x:xf numFmtId="200" fontId="6" fillId="4" borderId="0" xfId="0" applyNumberFormat="1" applyFont="1" applyFill="1" applyBorder="1" applyAlignment="1">
      <x:alignment horizontal="right" vertical="center"/>
    </x:xf>
    <x:xf numFmtId="204" fontId="6" fillId="4" borderId="0" xfId="0" applyNumberFormat="1" applyFont="1" applyFill="1" applyBorder="1" applyAlignment="1">
      <x:alignment horizontal="right" vertical="center"/>
    </x:xf>
    <x:xf numFmtId="0" fontId="1" fillId="0" borderId="5" xfId="0" applyNumberFormat="1" applyFont="1" applyFill="1" applyBorder="1" applyAlignment="1">
      <x:alignment horizontal="left" vertical="center"/>
    </x:xf>
    <x:xf numFmtId="200" fontId="6" fillId="4" borderId="5" xfId="0" applyNumberFormat="1" applyFont="1" applyFill="1" applyBorder="1" applyAlignment="1">
      <x:alignment horizontal="right" vertical="center"/>
    </x:xf>
    <x:xf numFmtId="203" fontId="6" fillId="4" borderId="5" xfId="0" applyNumberFormat="1" applyFont="1" applyFill="1" applyBorder="1" applyAlignment="1">
      <x:alignment horizontal="right" vertical="center"/>
    </x:xf>
    <x:xf numFmtId="0" fontId="10" fillId="0" borderId="5" xfId="0" applyNumberFormat="1" applyFont="1" applyFill="1" applyBorder="1" applyAlignment="1">
      <x:alignment horizontal="left" vertical="center"/>
    </x:xf>
    <x:xf numFmtId="200" fontId="11" fillId="4" borderId="5" xfId="0" applyNumberFormat="1" applyFont="1" applyFill="1" applyBorder="1" applyAlignment="1">
      <x:alignment horizontal="right" vertical="center"/>
    </x:xf>
    <x:xf numFmtId="203" fontId="11" fillId="4" borderId="5" xfId="0" applyNumberFormat="1" applyFont="1" applyFill="1" applyBorder="1" applyAlignment="1">
      <x:alignment horizontal="right" vertical="center"/>
    </x:xf>
    <x:xf numFmtId="0" fontId="12" fillId="0" borderId="0" xfId="0" applyNumberFormat="1" applyFont="1" applyFill="1" applyBorder="1" applyAlignment="1">
      <x:alignment horizontal="left" vertical="center"/>
    </x:xf>
    <x:xf numFmtId="203" fontId="13" fillId="4" borderId="5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14">
    <x:dxf>
      <x:font>
        <x:b/>
        <x:color rgb="FFB42318"/>
      </x:font>
      <x:fill>
        <x:patternFill patternType="solid">
          <x:bgColor rgb="FFFFF1F0"/>
        </x:patternFill>
      </x:fill>
    </x:dxf>
    <x:dxf>
      <x:font>
        <x:b/>
        <x:color rgb="FFB42318"/>
      </x:font>
      <x:fill>
        <x:patternFill patternType="solid">
          <x:bgColor rgb="FFFFF1F0"/>
        </x:patternFill>
      </x:fill>
    </x:dxf>
    <x:dxf>
      <x:font>
        <x:b/>
        <x:color rgb="FFB42318"/>
      </x:font>
      <x:fill>
        <x:patternFill patternType="solid">
          <x:bgColor rgb="FFFFF1F0"/>
        </x:patternFill>
      </x:fill>
    </x:dxf>
    <x:dxf>
      <x:font>
        <x:b/>
        <x:color rgb="FFB42318"/>
      </x:font>
      <x:fill>
        <x:patternFill patternType="solid">
          <x:bgColor rgb="FFFFF1F0"/>
        </x:patternFill>
      </x:fill>
    </x:dxf>
    <x:dxf>
      <x:font>
        <x:b/>
        <x:color rgb="FFB42318"/>
      </x:font>
      <x:fill>
        <x:patternFill patternType="solid">
          <x:bgColor rgb="FFFFF1F0"/>
        </x:patternFill>
      </x:fill>
    </x:dxf>
    <x:dxf>
      <x:font>
        <x:b/>
        <x:color rgb="FFB42318"/>
      </x:font>
      <x:fill>
        <x:patternFill patternType="solid">
          <x:bgColor rgb="FFFFF1F0"/>
        </x:patternFill>
      </x:fill>
    </x:dxf>
    <x:dxf>
      <x:font>
        <x:b/>
        <x:color rgb="FFB42318"/>
      </x:font>
      <x:fill>
        <x:patternFill patternType="solid">
          <x:bgColor rgb="FFFFF1F0"/>
        </x:patternFill>
      </x:fill>
    </x:dxf>
    <x:dxf>
      <x:font>
        <x:b/>
        <x:color rgb="FFB42318"/>
      </x:font>
      <x:fill>
        <x:patternFill patternType="solid">
          <x:bgColor rgb="FFFFF1F0"/>
        </x:patternFill>
      </x:fill>
    </x:dxf>
    <x:dxf>
      <x:font>
        <x:b/>
        <x:color rgb="FFB42318"/>
      </x:font>
      <x:fill>
        <x:patternFill patternType="solid">
          <x:bgColor rgb="FFFFF1F0"/>
        </x:patternFill>
      </x:fill>
    </x:dxf>
    <x:dxf>
      <x:font>
        <x:b/>
        <x:color rgb="FFB42318"/>
      </x:font>
      <x:fill>
        <x:patternFill patternType="solid">
          <x:bgColor rgb="FFFFF1F0"/>
        </x:patternFill>
      </x:fill>
    </x:dxf>
    <x:dxf>
      <x:font>
        <x:b/>
        <x:color rgb="FFB42318"/>
      </x:font>
      <x:fill>
        <x:patternFill patternType="solid">
          <x:bgColor rgb="FFFFF1F0"/>
        </x:patternFill>
      </x:fill>
    </x:dxf>
    <x:dxf>
      <x:font>
        <x:b/>
        <x:color rgb="FFB42318"/>
      </x:font>
      <x:fill>
        <x:patternFill patternType="solid">
          <x:bgColor rgb="FFFFF1F0"/>
        </x:patternFill>
      </x:fill>
    </x:dxf>
    <x:dxf>
      <x:font>
        <x:b/>
        <x:color rgb="FFB42318"/>
      </x:font>
      <x:fill>
        <x:patternFill patternType="solid">
          <x:bgColor rgb="FFFFF1F0"/>
        </x:patternFill>
      </x:fill>
    </x:dxf>
    <x:dxf>
      <x:font>
        <x:b/>
        <x:color rgb="FFB42318"/>
      </x:font>
      <x:fill>
        <x:patternFill patternType="solid">
          <x:bgColor rgb="FFFFF1F0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6a4c0455a64575" /><Relationship Type="http://schemas.openxmlformats.org/officeDocument/2006/relationships/theme" Target="/xl/theme/theme1.xml" Id="R8a6019075b0849c7" /><Relationship Type="http://schemas.openxmlformats.org/officeDocument/2006/relationships/sharedStrings" Target="/xl/sharedStrings.xml" Id="R4b048b308dbb4347" /><Relationship Type="http://schemas.openxmlformats.org/officeDocument/2006/relationships/worksheet" Target="/xl/worksheets/sheet1.xml" Id="R6fcddb4bf3e3486d" /><Relationship Type="http://schemas.openxmlformats.org/officeDocument/2006/relationships/worksheet" Target="/xl/worksheets/sheet2.xml" Id="R6f35ad91cefc409b" /><Relationship Type="http://schemas.openxmlformats.org/officeDocument/2006/relationships/worksheet" Target="/xl/worksheets/sheet3.xml" Id="R4f6f02e7cc4045cd" /><Relationship Type="http://schemas.openxmlformats.org/officeDocument/2006/relationships/worksheet" Target="/xl/worksheets/sheet4.xml" Id="R416ac4a7044a4e47" /><Relationship Type="http://schemas.openxmlformats.org/officeDocument/2006/relationships/worksheet" Target="/xl/worksheets/sheet5.xml" Id="R7caec86bf716432a" /></Relationships>
</file>

<file path=xl/tables/table1.xml><?xml version="1.0" encoding="utf-8"?>
<x:table xmlns:x="http://schemas.openxmlformats.org/spreadsheetml/2006/main" id="1" name="SupplementsLog" displayName="SupplementsLog" ref="A8:M28" headerRowCount="1" totalsRowCount="0" totalsRowShown="0">
  <x:autoFilter ref="A8:M28"/>
  <x:tableColumns count="13">
    <x:tableColumn id="1" name="RO"/>
    <x:tableColumn id="2" name="Supplement ID"/>
    <x:tableColumn id="3" name="Original submitted"/>
    <x:tableColumn id="4" name="Latest requested"/>
    <x:tableColumn id="5" name="Current approved"/>
    <x:tableColumn id="6" name="Cash allocated"/>
    <x:tableColumn id="7" name="Submitted date"/>
    <x:tableColumn id="8" name="Last response"/>
    <x:tableColumn id="9" name="Status"/>
    <x:tableColumn id="10" name="Evidence reference"/>
    <x:tableColumn id="11" name="Owner"/>
    <x:tableColumn id="12" name="Next follow-up"/>
    <x:tableColumn id="13" name="Next ac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LaborRatios" displayName="LaborRatios" ref="A8:H22" headerRowCount="1" totalsRowCount="0" totalsRowShown="0">
  <x:autoFilter ref="A8:H22"/>
  <x:tableColumns count="8">
    <x:tableColumn id="1" name="Period / team"/>
    <x:tableColumn id="2" name="Available hours"/>
    <x:tableColumn id="3" name="Tracked hours"/>
    <x:tableColumn id="4" name="Billed hours"/>
    <x:tableColumn id="5" name="Efficiency"/>
    <x:tableColumn id="6" name="Productivity"/>
    <x:tableColumn id="7" name="Overall"/>
    <x:tableColumn id="8" name="Input note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ReceivablesLog" displayName="ReceivablesLog" ref="A8:N28" headerRowCount="1" totalsRowCount="0" totalsRowShown="0">
  <x:autoFilter ref="A8:N28"/>
  <x:tableColumns count="14">
    <x:tableColumn id="1" name="RO"/>
    <x:tableColumn id="2" name="Payer / share"/>
    <x:tableColumn id="3" name="Invoice date"/>
    <x:tableColumn id="4" name="Due date"/>
    <x:tableColumn id="5" name="Allocated charge"/>
    <x:tableColumn id="6" name="Payments applied"/>
    <x:tableColumn id="7" name="Approved credits"/>
    <x:tableColumn id="8" name="Balance due"/>
    <x:tableColumn id="9" name="Days past due"/>
    <x:tableColumn id="10" name="Aging bucket"/>
    <x:tableColumn id="11" name="Disputed subset"/>
    <x:tableColumn id="12" name="Owner"/>
    <x:tableColumn id="13" name="Next action"/>
    <x:tableColumn id="14" name="Next follow-up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SubletsLog" displayName="SubletsLog" ref="A8:M28" headerRowCount="1" totalsRowCount="0" totalsRowShown="0">
  <x:autoFilter ref="A8:M28"/>
  <x:tableColumns count="13">
    <x:tableColumn id="1" name="RO"/>
    <x:tableColumn id="2" name="Vehicle / unit"/>
    <x:tableColumn id="3" name="Location"/>
    <x:tableColumn id="4" name="Vendor / service"/>
    <x:tableColumn id="5" name="Sent date"/>
    <x:tableColumn id="6" name="Promised return"/>
    <x:tableColumn id="7" name="Required report"/>
    <x:tableColumn id="8" name="Report received"/>
    <x:tableColumn id="9" name="Invoice reference"/>
    <x:tableColumn id="10" name="Status"/>
    <x:tableColumn id="11" name="Owner"/>
    <x:tableColumn id="12" name="Next action"/>
    <x:tableColumn id="13" name="Next follow-up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2b3e0b948694ded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f13dafbe60cc4a54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fbebb52ca4d242c2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3ce4a450e294476d" /></Relationships>
</file>

<file path=xl/worksheets/sheet1.xml><?xml version="1.0" encoding="utf-8"?>
<x:worksheet xmlns:x="http://schemas.openxmlformats.org/spreadsheetml/2006/main">
  <x:sheetPr>
    <x:tabColor rgb="FF132843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14" hidden="0" customWidth="1"/>
    <x:col min="2" max="2" width="15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4" hidden="0" customWidth="1"/>
    <x:col min="8" max="8" width="14" hidden="0" customWidth="1"/>
    <x:col min="9" max="9" width="19" hidden="0" customWidth="1"/>
    <x:col min="10" max="10" width="24" hidden="0" customWidth="1"/>
    <x:col min="11" max="11" width="16" hidden="0" customWidth="1"/>
    <x:col min="12" max="12" width="15" hidden="0" customWidth="1"/>
    <x:col min="13" max="13" width="34" hidden="0" customWidth="1"/>
  </x:cols>
  <x:sheetData>
    <x:row r="1" ht="8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</x:row>
    <x:row r="2" ht="29" customHeight="1">
      <x:c r="A2" s="5" t="str">
        <x:v>AutoHound supplement follow-up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  <x:c r="L2" s="6"/>
      <x:c r="M2" s="6"/>
    </x:row>
    <x:row r="3" ht="24" customHeight="1">
      <x:c r="A3" s="8" t="str">
        <x:v>Illustrative examples. Use one row per RO + supplement ID. Update the existing row for each revision.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</x:row>
    <x:row r="4" ht="24" customHeight="1">
      <x:c r="A4" s="8" t="str">
        <x:v>Original submitted is historical. Latest requested and current approved are replacement amounts, not additional supplements.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</x:row>
    <x:row r="5" ht="24" customHeight="1">
      <x:c r="A5" s="8" t="str">
        <x:v>Cash allocated records received payments assigned to this supplement. Approval is not cash. Leave unknown amounts blank.</x:v>
      </x:c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</x:row>
    <x:row r="6" ht="24" customHeight="1">
      <x:c r="A6" s="8" t="str">
        <x:v>Light blue cells are editable. Keep evidence references and a dated next action on every open item. Amounts are USD.</x:v>
      </x:c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</x:row>
    <x:row r="7" ht="24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</x:row>
    <x:row r="8" ht="42" customHeight="1">
      <x:c r="A8" s="17" t="str">
        <x:v>RO</x:v>
      </x:c>
      <x:c r="B8" s="18" t="str">
        <x:v>Supplement ID</x:v>
      </x:c>
      <x:c r="C8" s="18" t="str">
        <x:v>Original submitted</x:v>
      </x:c>
      <x:c r="D8" s="18" t="str">
        <x:v>Latest requested</x:v>
      </x:c>
      <x:c r="E8" s="18" t="str">
        <x:v>Current approved</x:v>
      </x:c>
      <x:c r="F8" s="18" t="str">
        <x:v>Cash allocated</x:v>
      </x:c>
      <x:c r="G8" s="18" t="str">
        <x:v>Submitted date</x:v>
      </x:c>
      <x:c r="H8" s="18" t="str">
        <x:v>Last response</x:v>
      </x:c>
      <x:c r="I8" s="18" t="str">
        <x:v>Status</x:v>
      </x:c>
      <x:c r="J8" s="18" t="str">
        <x:v>Evidence reference</x:v>
      </x:c>
      <x:c r="K8" s="18" t="str">
        <x:v>Owner</x:v>
      </x:c>
      <x:c r="L8" s="18" t="str">
        <x:v>Next follow-up</x:v>
      </x:c>
      <x:c r="M8" s="19" t="str">
        <x:v>Next action</x:v>
      </x:c>
    </x:row>
    <x:row r="9" ht="24" customHeight="1">
      <x:c r="A9" s="20" t="str">
        <x:v>EX-1001</x:v>
      </x:c>
      <x:c r="B9" s="20" t="str">
        <x:v>S01</x:v>
      </x:c>
      <x:c r="C9" s="23" t="n">
        <x:v>1200</x:v>
      </x:c>
      <x:c r="D9" s="23" t="n">
        <x:v>1450</x:v>
      </x:c>
      <x:c r="E9" s="23" t="n">
        <x:v>1300</x:v>
      </x:c>
      <x:c r="F9" s="23" t="n">
        <x:v>0</x:v>
      </x:c>
      <x:c r="G9" s="25" t="d">
        <x:v>2026-10-08T12:00:00.000Z</x:v>
      </x:c>
      <x:c r="H9" s="25" t="d">
        <x:v>2026-10-16T12:00:00.000Z</x:v>
      </x:c>
      <x:c r="I9" s="20" t="str">
        <x:v>Partly approved</x:v>
      </x:c>
      <x:c r="J9" s="20" t="str">
        <x:v>Example estimate rev 2</x:v>
      </x:c>
      <x:c r="K9" s="20" t="str">
        <x:v>Estimator A</x:v>
      </x:c>
      <x:c r="L9" s="25" t="d">
        <x:v>2026-10-20T12:00:00.000Z</x:v>
      </x:c>
      <x:c r="M9" s="20" t="str">
        <x:v>Resolve remaining line items</x:v>
      </x:c>
    </x:row>
    <x:row r="10" ht="24" customHeight="1">
      <x:c r="A10" s="20" t="str">
        <x:v>EX-1002</x:v>
      </x:c>
      <x:c r="B10" s="20" t="str">
        <x:v>S01</x:v>
      </x:c>
      <x:c r="C10" s="23" t="n">
        <x:v>800</x:v>
      </x:c>
      <x:c r="D10" s="23" t="n">
        <x:v>800</x:v>
      </x:c>
      <x:c r="E10" s="23"/>
      <x:c r="F10" s="23"/>
      <x:c r="G10" s="25" t="d">
        <x:v>2026-10-15T12:00:00.000Z</x:v>
      </x:c>
      <x:c r="H10" s="25"/>
      <x:c r="I10" s="20" t="str">
        <x:v>Submitted</x:v>
      </x:c>
      <x:c r="J10" s="20" t="str">
        <x:v>Example photos + estimate</x:v>
      </x:c>
      <x:c r="K10" s="20" t="str">
        <x:v>Estimator B</x:v>
      </x:c>
      <x:c r="L10" s="25" t="d">
        <x:v>2026-10-19T12:00:00.000Z</x:v>
      </x:c>
      <x:c r="M10" s="20" t="str">
        <x:v>Confirm receipt</x:v>
      </x:c>
    </x:row>
    <x:row r="11" ht="24" customHeight="1">
      <x:c r="A11" s="20" t="str">
        <x:v>EX-1003</x:v>
      </x:c>
      <x:c r="B11" s="20" t="str">
        <x:v>S02</x:v>
      </x:c>
      <x:c r="C11" s="23" t="n">
        <x:v>600</x:v>
      </x:c>
      <x:c r="D11" s="23" t="n">
        <x:v>600</x:v>
      </x:c>
      <x:c r="E11" s="23" t="n">
        <x:v>600</x:v>
      </x:c>
      <x:c r="F11" s="23" t="n">
        <x:v>600</x:v>
      </x:c>
      <x:c r="G11" s="25" t="d">
        <x:v>2026-10-05T12:00:00.000Z</x:v>
      </x:c>
      <x:c r="H11" s="25" t="d">
        <x:v>2026-10-09T12:00:00.000Z</x:v>
      </x:c>
      <x:c r="I11" s="20" t="str">
        <x:v>Paid</x:v>
      </x:c>
      <x:c r="J11" s="20" t="str">
        <x:v>Example paid evidence</x:v>
      </x:c>
      <x:c r="K11" s="20" t="str">
        <x:v>Estimator A</x:v>
      </x:c>
      <x:c r="L11" s="25"/>
      <x:c r="M11" s="20" t="str">
        <x:v>File evidence</x:v>
      </x:c>
    </x:row>
    <x:row r="12" ht="24" customHeight="1">
      <x:c r="A12" s="20"/>
      <x:c r="B12" s="20"/>
      <x:c r="C12" s="23"/>
      <x:c r="D12" s="23"/>
      <x:c r="E12" s="23"/>
      <x:c r="F12" s="23"/>
      <x:c r="G12" s="25"/>
      <x:c r="H12" s="25"/>
      <x:c r="I12" s="20"/>
      <x:c r="J12" s="20"/>
      <x:c r="K12" s="20"/>
      <x:c r="L12" s="25"/>
      <x:c r="M12" s="20"/>
    </x:row>
    <x:row r="13" ht="24" customHeight="1">
      <x:c r="A13" s="20"/>
      <x:c r="B13" s="20"/>
      <x:c r="C13" s="23"/>
      <x:c r="D13" s="23"/>
      <x:c r="E13" s="23"/>
      <x:c r="F13" s="23"/>
      <x:c r="G13" s="25"/>
      <x:c r="H13" s="25"/>
      <x:c r="I13" s="20"/>
      <x:c r="J13" s="20"/>
      <x:c r="K13" s="20"/>
      <x:c r="L13" s="25"/>
      <x:c r="M13" s="20"/>
    </x:row>
    <x:row r="14" ht="24" customHeight="1">
      <x:c r="A14" s="20"/>
      <x:c r="B14" s="20"/>
      <x:c r="C14" s="23"/>
      <x:c r="D14" s="23"/>
      <x:c r="E14" s="23"/>
      <x:c r="F14" s="23"/>
      <x:c r="G14" s="25"/>
      <x:c r="H14" s="25"/>
      <x:c r="I14" s="20"/>
      <x:c r="J14" s="20"/>
      <x:c r="K14" s="20"/>
      <x:c r="L14" s="25"/>
      <x:c r="M14" s="20"/>
    </x:row>
    <x:row r="15" ht="24" customHeight="1">
      <x:c r="A15" s="20"/>
      <x:c r="B15" s="20"/>
      <x:c r="C15" s="23"/>
      <x:c r="D15" s="23"/>
      <x:c r="E15" s="23"/>
      <x:c r="F15" s="23"/>
      <x:c r="G15" s="25"/>
      <x:c r="H15" s="25"/>
      <x:c r="I15" s="20"/>
      <x:c r="J15" s="20"/>
      <x:c r="K15" s="20"/>
      <x:c r="L15" s="25"/>
      <x:c r="M15" s="20"/>
    </x:row>
    <x:row r="16" ht="24" customHeight="1">
      <x:c r="A16" s="20"/>
      <x:c r="B16" s="20"/>
      <x:c r="C16" s="23"/>
      <x:c r="D16" s="23"/>
      <x:c r="E16" s="23"/>
      <x:c r="F16" s="23"/>
      <x:c r="G16" s="25"/>
      <x:c r="H16" s="25"/>
      <x:c r="I16" s="20"/>
      <x:c r="J16" s="20"/>
      <x:c r="K16" s="20"/>
      <x:c r="L16" s="25"/>
      <x:c r="M16" s="20"/>
    </x:row>
    <x:row r="17" ht="24" customHeight="1">
      <x:c r="A17" s="20"/>
      <x:c r="B17" s="20"/>
      <x:c r="C17" s="23"/>
      <x:c r="D17" s="23"/>
      <x:c r="E17" s="23"/>
      <x:c r="F17" s="23"/>
      <x:c r="G17" s="25"/>
      <x:c r="H17" s="25"/>
      <x:c r="I17" s="20"/>
      <x:c r="J17" s="20"/>
      <x:c r="K17" s="20"/>
      <x:c r="L17" s="25"/>
      <x:c r="M17" s="20"/>
    </x:row>
    <x:row r="18" ht="24" customHeight="1">
      <x:c r="A18" s="20"/>
      <x:c r="B18" s="20"/>
      <x:c r="C18" s="23"/>
      <x:c r="D18" s="23"/>
      <x:c r="E18" s="23"/>
      <x:c r="F18" s="23"/>
      <x:c r="G18" s="25"/>
      <x:c r="H18" s="25"/>
      <x:c r="I18" s="20"/>
      <x:c r="J18" s="20"/>
      <x:c r="K18" s="20"/>
      <x:c r="L18" s="25"/>
      <x:c r="M18" s="20"/>
    </x:row>
    <x:row r="19" ht="24" customHeight="1">
      <x:c r="A19" s="20"/>
      <x:c r="B19" s="20"/>
      <x:c r="C19" s="23"/>
      <x:c r="D19" s="23"/>
      <x:c r="E19" s="23"/>
      <x:c r="F19" s="23"/>
      <x:c r="G19" s="25"/>
      <x:c r="H19" s="25"/>
      <x:c r="I19" s="20"/>
      <x:c r="J19" s="20"/>
      <x:c r="K19" s="20"/>
      <x:c r="L19" s="25"/>
      <x:c r="M19" s="20"/>
    </x:row>
    <x:row r="20" ht="24" customHeight="1">
      <x:c r="A20" s="20"/>
      <x:c r="B20" s="20"/>
      <x:c r="C20" s="23"/>
      <x:c r="D20" s="23"/>
      <x:c r="E20" s="23"/>
      <x:c r="F20" s="23"/>
      <x:c r="G20" s="25"/>
      <x:c r="H20" s="25"/>
      <x:c r="I20" s="20"/>
      <x:c r="J20" s="20"/>
      <x:c r="K20" s="20"/>
      <x:c r="L20" s="25"/>
      <x:c r="M20" s="20"/>
    </x:row>
    <x:row r="21" ht="24" customHeight="1">
      <x:c r="A21" s="20"/>
      <x:c r="B21" s="20"/>
      <x:c r="C21" s="23"/>
      <x:c r="D21" s="23"/>
      <x:c r="E21" s="23"/>
      <x:c r="F21" s="23"/>
      <x:c r="G21" s="25"/>
      <x:c r="H21" s="25"/>
      <x:c r="I21" s="20"/>
      <x:c r="J21" s="20"/>
      <x:c r="K21" s="20"/>
      <x:c r="L21" s="25"/>
      <x:c r="M21" s="20"/>
    </x:row>
    <x:row r="22" ht="24" customHeight="1">
      <x:c r="A22" s="20"/>
      <x:c r="B22" s="20"/>
      <x:c r="C22" s="23"/>
      <x:c r="D22" s="23"/>
      <x:c r="E22" s="23"/>
      <x:c r="F22" s="23"/>
      <x:c r="G22" s="25"/>
      <x:c r="H22" s="25"/>
      <x:c r="I22" s="20"/>
      <x:c r="J22" s="20"/>
      <x:c r="K22" s="20"/>
      <x:c r="L22" s="25"/>
      <x:c r="M22" s="20"/>
    </x:row>
    <x:row r="23" ht="24" customHeight="1">
      <x:c r="A23" s="20"/>
      <x:c r="B23" s="20"/>
      <x:c r="C23" s="23"/>
      <x:c r="D23" s="23"/>
      <x:c r="E23" s="23"/>
      <x:c r="F23" s="23"/>
      <x:c r="G23" s="25"/>
      <x:c r="H23" s="25"/>
      <x:c r="I23" s="20"/>
      <x:c r="J23" s="20"/>
      <x:c r="K23" s="20"/>
      <x:c r="L23" s="25"/>
      <x:c r="M23" s="20"/>
    </x:row>
    <x:row r="24" ht="24" customHeight="1">
      <x:c r="A24" s="20"/>
      <x:c r="B24" s="20"/>
      <x:c r="C24" s="23"/>
      <x:c r="D24" s="23"/>
      <x:c r="E24" s="23"/>
      <x:c r="F24" s="23"/>
      <x:c r="G24" s="25"/>
      <x:c r="H24" s="25"/>
      <x:c r="I24" s="20"/>
      <x:c r="J24" s="20"/>
      <x:c r="K24" s="20"/>
      <x:c r="L24" s="25"/>
      <x:c r="M24" s="20"/>
    </x:row>
    <x:row r="25" ht="24" customHeight="1">
      <x:c r="A25" s="20"/>
      <x:c r="B25" s="20"/>
      <x:c r="C25" s="23"/>
      <x:c r="D25" s="23"/>
      <x:c r="E25" s="23"/>
      <x:c r="F25" s="23"/>
      <x:c r="G25" s="25"/>
      <x:c r="H25" s="25"/>
      <x:c r="I25" s="20"/>
      <x:c r="J25" s="20"/>
      <x:c r="K25" s="20"/>
      <x:c r="L25" s="25"/>
      <x:c r="M25" s="20"/>
    </x:row>
    <x:row r="26" ht="24" customHeight="1">
      <x:c r="A26" s="20"/>
      <x:c r="B26" s="20"/>
      <x:c r="C26" s="23"/>
      <x:c r="D26" s="23"/>
      <x:c r="E26" s="23"/>
      <x:c r="F26" s="23"/>
      <x:c r="G26" s="25"/>
      <x:c r="H26" s="25"/>
      <x:c r="I26" s="20"/>
      <x:c r="J26" s="20"/>
      <x:c r="K26" s="20"/>
      <x:c r="L26" s="25"/>
      <x:c r="M26" s="20"/>
    </x:row>
    <x:row r="27" ht="24" customHeight="1">
      <x:c r="A27" s="20"/>
      <x:c r="B27" s="20"/>
      <x:c r="C27" s="23"/>
      <x:c r="D27" s="23"/>
      <x:c r="E27" s="23"/>
      <x:c r="F27" s="23"/>
      <x:c r="G27" s="25"/>
      <x:c r="H27" s="25"/>
      <x:c r="I27" s="20"/>
      <x:c r="J27" s="20"/>
      <x:c r="K27" s="20"/>
      <x:c r="L27" s="25"/>
      <x:c r="M27" s="20"/>
    </x:row>
    <x:row r="28" ht="24" customHeight="1">
      <x:c r="A28" s="20"/>
      <x:c r="B28" s="20"/>
      <x:c r="C28" s="23"/>
      <x:c r="D28" s="23"/>
      <x:c r="E28" s="23"/>
      <x:c r="F28" s="23"/>
      <x:c r="G28" s="25"/>
      <x:c r="H28" s="25"/>
      <x:c r="I28" s="20"/>
      <x:c r="J28" s="20"/>
      <x:c r="K28" s="20"/>
      <x:c r="L28" s="25"/>
      <x:c r="M28" s="20"/>
    </x:row>
  </x:sheetData>
  <x:conditionalFormatting sqref="A9:B28">
    <x:cfRule type="expression" dxfId="0" priority="1">
      <x:formula>AND($A9&lt;&gt;"",$B9&lt;&gt;"",COUNTIFS($A$9:$A$28,$A9,$B$9:$B$28,$B9)&gt;1)</x:formula>
    </x:cfRule>
  </x:conditionalFormatting>
  <x:dataValidations count="1">
    <x:dataValidation type="list" sqref="I9:I28">
      <x:formula1>"Draft,Submitted,Partly approved,Approved,Paid,Closed"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2b3e0b948694ded"/>
  </x:tableParts>
</x:worksheet>
</file>

<file path=xl/worksheets/sheet2.xml><?xml version="1.0" encoding="utf-8"?>
<x:worksheet xmlns:x="http://schemas.openxmlformats.org/spreadsheetml/2006/main">
  <x:sheetPr>
    <x:tabColor rgb="FF132843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24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35" hidden="0" customWidth="1"/>
  </x:cols>
  <x:sheetData>
    <x:row r="1" ht="8" customHeight="1">
      <x:c r="A1" s="3"/>
      <x:c r="B1" s="3"/>
      <x:c r="C1" s="3"/>
      <x:c r="D1" s="3"/>
      <x:c r="E1" s="3"/>
      <x:c r="F1" s="3"/>
      <x:c r="G1" s="3"/>
      <x:c r="H1" s="3"/>
    </x:row>
    <x:row r="2" ht="29" customHeight="1">
      <x:c r="A2" s="5" t="str">
        <x:v>AutoHound labor ratio worksheet</x:v>
      </x:c>
      <x:c r="B2" s="6"/>
      <x:c r="C2" s="6"/>
      <x:c r="D2" s="6"/>
      <x:c r="E2" s="6"/>
      <x:c r="F2" s="6"/>
      <x:c r="G2" s="6"/>
      <x:c r="H2" s="6"/>
    </x:row>
    <x:row r="3" ht="24" customHeight="1">
      <x:c r="A3" s="8" t="str">
        <x:v>Illustrative calendar-period example, not a benchmark. Use the same technicians and calendar period for all three hour inputs.</x:v>
      </x:c>
      <x:c r="B3" s="3"/>
      <x:c r="C3" s="3"/>
      <x:c r="D3" s="3"/>
      <x:c r="E3" s="3"/>
      <x:c r="F3" s="3"/>
      <x:c r="G3" s="3"/>
      <x:c r="H3" s="3"/>
    </x:row>
    <x:row r="4" ht="24" customHeight="1">
      <x:c r="A4" s="8" t="str">
        <x:v>Efficiency = billed / tracked. Productivity = tracked / available. Overall = billed / available.</x:v>
      </x:c>
      <x:c r="B4" s="3"/>
      <x:c r="C4" s="3"/>
      <x:c r="D4" s="3"/>
      <x:c r="E4" s="3"/>
      <x:c r="F4" s="3"/>
      <x:c r="G4" s="3"/>
      <x:c r="H4" s="3"/>
    </x:row>
    <x:row r="5" ht="24" customHeight="1">
      <x:c r="A5" s="8" t="str">
        <x:v>Light blue cells are editable. Missing or negative hours and zero denominators return n.a. A real zero numerator stays zero.</x:v>
      </x:c>
      <x:c r="B5" s="3"/>
      <x:c r="C5" s="3"/>
      <x:c r="D5" s="3"/>
      <x:c r="E5" s="3"/>
      <x:c r="F5" s="3"/>
      <x:c r="G5" s="3"/>
      <x:c r="H5" s="3"/>
    </x:row>
    <x:row r="6" ht="24" customHeight="1">
      <x:c r="A6" s="8" t="str">
        <x:v>Tracked hours include all repair time in the period, including work in progress. Available hours cover the same people and calendar period.</x:v>
      </x:c>
      <x:c r="B6" s="3"/>
      <x:c r="C6" s="3"/>
      <x:c r="D6" s="3"/>
      <x:c r="E6" s="3"/>
      <x:c r="F6" s="3"/>
      <x:c r="G6" s="3"/>
      <x:c r="H6" s="3"/>
    </x:row>
    <x:row r="7" ht="24" customHeight="1">
      <x:c r="A7" s="8" t="str">
        <x:v>Completed-RO efficiency uses the same ROs’ billed and lifetime tracked hours. Do not use those cohort hours in productivity or overall.</x:v>
      </x:c>
      <x:c r="B7" s="3"/>
      <x:c r="C7" s="3"/>
      <x:c r="D7" s="3"/>
      <x:c r="E7" s="3"/>
      <x:c r="F7" s="3"/>
      <x:c r="G7" s="3"/>
      <x:c r="H7" s="3"/>
    </x:row>
    <x:row r="8" ht="42" customHeight="1">
      <x:c r="A8" s="17" t="str">
        <x:v>Period / team</x:v>
      </x:c>
      <x:c r="B8" s="18" t="str">
        <x:v>Available hours</x:v>
      </x:c>
      <x:c r="C8" s="18" t="str">
        <x:v>Tracked hours</x:v>
      </x:c>
      <x:c r="D8" s="18" t="str">
        <x:v>Billed hours</x:v>
      </x:c>
      <x:c r="E8" s="18" t="str">
        <x:v>Efficiency</x:v>
      </x:c>
      <x:c r="F8" s="18" t="str">
        <x:v>Productivity</x:v>
      </x:c>
      <x:c r="G8" s="18" t="str">
        <x:v>Overall</x:v>
      </x:c>
      <x:c r="H8" s="19" t="str">
        <x:v>Input note</x:v>
      </x:c>
    </x:row>
    <x:row r="9" ht="24" customHeight="1">
      <x:c r="A9" s="20" t="str">
        <x:v>Illustrative week</x:v>
      </x:c>
      <x:c r="B9" s="27" t="n">
        <x:v>40</x:v>
      </x:c>
      <x:c r="C9" s="27" t="n">
        <x:v>32</x:v>
      </x:c>
      <x:c r="D9" s="27" t="n">
        <x:v>40</x:v>
      </x:c>
      <x:c r="E9" s="32" t="n">
        <x:f>IF(COUNTA($A9:$D9)=0,"",IF(COUNT(D9,C9)&lt;2,"n.a.",IF(OR(D9&lt;0,C9&lt;=0),"n.a.",D9/C9)))</x:f>
        <x:v>1.25</x:v>
      </x:c>
      <x:c r="F9" s="32" t="n">
        <x:f>IF(COUNTA($A9:$D9)=0,"",IF(COUNT(C9,B9)&lt;2,"n.a.",IF(OR(C9&lt;0,B9&lt;=0),"n.a.",C9/B9)))</x:f>
        <x:v>0.8</x:v>
      </x:c>
      <x:c r="G9" s="32" t="n">
        <x:f>IF(COUNTA($A9:$D9)=0,"",IF(COUNT(D9,B9)&lt;2,"n.a.",IF(OR(D9&lt;0,B9&lt;=0),"n.a.",D9/B9)))</x:f>
        <x:v>1</x:v>
      </x:c>
      <x:c r="H9" s="33" t="str">
        <x:f>IF(COUNTA(A9:D9)=0,"",IF(COUNT(B9:D9)&lt;3,"Enter all three hour inputs",IF(MIN(B9:D9)&lt;0,"Hours cannot be negative",IF(B9=0,"Available denominator is zero",IF(C9=0,"Tracked denominator is zero","")))))</x:f>
      </x:c>
    </x:row>
    <x:row r="10" ht="24" customHeight="1">
      <x:c r="A10" s="20"/>
      <x:c r="B10" s="27"/>
      <x:c r="C10" s="27"/>
      <x:c r="D10" s="27"/>
      <x:c r="E10" s="32" t="str">
        <x:f>IF(COUNTA($A10:$D10)=0,"",IF(COUNT(D10,C10)&lt;2,"n.a.",IF(OR(D10&lt;0,C10&lt;=0),"n.a.",D10/C10)))</x:f>
      </x:c>
      <x:c r="F10" s="32" t="str">
        <x:f>IF(COUNTA($A10:$D10)=0,"",IF(COUNT(C10,B10)&lt;2,"n.a.",IF(OR(C10&lt;0,B10&lt;=0),"n.a.",C10/B10)))</x:f>
      </x:c>
      <x:c r="G10" s="32" t="str">
        <x:f>IF(COUNTA($A10:$D10)=0,"",IF(COUNT(D10,B10)&lt;2,"n.a.",IF(OR(D10&lt;0,B10&lt;=0),"n.a.",D10/B10)))</x:f>
      </x:c>
      <x:c r="H10" s="33" t="str">
        <x:f>IF(COUNTA(A10:D10)=0,"",IF(COUNT(B10:D10)&lt;3,"Enter all three hour inputs",IF(MIN(B10:D10)&lt;0,"Hours cannot be negative",IF(B10=0,"Available denominator is zero",IF(C10=0,"Tracked denominator is zero","")))))</x:f>
      </x:c>
    </x:row>
    <x:row r="11" ht="24" customHeight="1">
      <x:c r="A11" s="20"/>
      <x:c r="B11" s="27"/>
      <x:c r="C11" s="27"/>
      <x:c r="D11" s="27"/>
      <x:c r="E11" s="32" t="str">
        <x:f>IF(COUNTA($A11:$D11)=0,"",IF(COUNT(D11,C11)&lt;2,"n.a.",IF(OR(D11&lt;0,C11&lt;=0),"n.a.",D11/C11)))</x:f>
      </x:c>
      <x:c r="F11" s="32" t="str">
        <x:f>IF(COUNTA($A11:$D11)=0,"",IF(COUNT(C11,B11)&lt;2,"n.a.",IF(OR(C11&lt;0,B11&lt;=0),"n.a.",C11/B11)))</x:f>
      </x:c>
      <x:c r="G11" s="32" t="str">
        <x:f>IF(COUNTA($A11:$D11)=0,"",IF(COUNT(D11,B11)&lt;2,"n.a.",IF(OR(D11&lt;0,B11&lt;=0),"n.a.",D11/B11)))</x:f>
      </x:c>
      <x:c r="H11" s="33" t="str">
        <x:f>IF(COUNTA(A11:D11)=0,"",IF(COUNT(B11:D11)&lt;3,"Enter all three hour inputs",IF(MIN(B11:D11)&lt;0,"Hours cannot be negative",IF(B11=0,"Available denominator is zero",IF(C11=0,"Tracked denominator is zero","")))))</x:f>
      </x:c>
    </x:row>
    <x:row r="12" ht="24" customHeight="1">
      <x:c r="A12" s="20"/>
      <x:c r="B12" s="27"/>
      <x:c r="C12" s="27"/>
      <x:c r="D12" s="27"/>
      <x:c r="E12" s="32" t="str">
        <x:f>IF(COUNTA($A12:$D12)=0,"",IF(COUNT(D12,C12)&lt;2,"n.a.",IF(OR(D12&lt;0,C12&lt;=0),"n.a.",D12/C12)))</x:f>
      </x:c>
      <x:c r="F12" s="32" t="str">
        <x:f>IF(COUNTA($A12:$D12)=0,"",IF(COUNT(C12,B12)&lt;2,"n.a.",IF(OR(C12&lt;0,B12&lt;=0),"n.a.",C12/B12)))</x:f>
      </x:c>
      <x:c r="G12" s="32" t="str">
        <x:f>IF(COUNTA($A12:$D12)=0,"",IF(COUNT(D12,B12)&lt;2,"n.a.",IF(OR(D12&lt;0,B12&lt;=0),"n.a.",D12/B12)))</x:f>
      </x:c>
      <x:c r="H12" s="33" t="str">
        <x:f>IF(COUNTA(A12:D12)=0,"",IF(COUNT(B12:D12)&lt;3,"Enter all three hour inputs",IF(MIN(B12:D12)&lt;0,"Hours cannot be negative",IF(B12=0,"Available denominator is zero",IF(C12=0,"Tracked denominator is zero","")))))</x:f>
      </x:c>
    </x:row>
    <x:row r="13" ht="24" customHeight="1">
      <x:c r="A13" s="20"/>
      <x:c r="B13" s="27"/>
      <x:c r="C13" s="27"/>
      <x:c r="D13" s="27"/>
      <x:c r="E13" s="32" t="str">
        <x:f>IF(COUNTA($A13:$D13)=0,"",IF(COUNT(D13,C13)&lt;2,"n.a.",IF(OR(D13&lt;0,C13&lt;=0),"n.a.",D13/C13)))</x:f>
      </x:c>
      <x:c r="F13" s="32" t="str">
        <x:f>IF(COUNTA($A13:$D13)=0,"",IF(COUNT(C13,B13)&lt;2,"n.a.",IF(OR(C13&lt;0,B13&lt;=0),"n.a.",C13/B13)))</x:f>
      </x:c>
      <x:c r="G13" s="32" t="str">
        <x:f>IF(COUNTA($A13:$D13)=0,"",IF(COUNT(D13,B13)&lt;2,"n.a.",IF(OR(D13&lt;0,B13&lt;=0),"n.a.",D13/B13)))</x:f>
      </x:c>
      <x:c r="H13" s="33" t="str">
        <x:f>IF(COUNTA(A13:D13)=0,"",IF(COUNT(B13:D13)&lt;3,"Enter all three hour inputs",IF(MIN(B13:D13)&lt;0,"Hours cannot be negative",IF(B13=0,"Available denominator is zero",IF(C13=0,"Tracked denominator is zero","")))))</x:f>
      </x:c>
    </x:row>
    <x:row r="14" ht="24" customHeight="1">
      <x:c r="A14" s="20"/>
      <x:c r="B14" s="27"/>
      <x:c r="C14" s="27"/>
      <x:c r="D14" s="27"/>
      <x:c r="E14" s="32" t="str">
        <x:f>IF(COUNTA($A14:$D14)=0,"",IF(COUNT(D14,C14)&lt;2,"n.a.",IF(OR(D14&lt;0,C14&lt;=0),"n.a.",D14/C14)))</x:f>
      </x:c>
      <x:c r="F14" s="32" t="str">
        <x:f>IF(COUNTA($A14:$D14)=0,"",IF(COUNT(C14,B14)&lt;2,"n.a.",IF(OR(C14&lt;0,B14&lt;=0),"n.a.",C14/B14)))</x:f>
      </x:c>
      <x:c r="G14" s="32" t="str">
        <x:f>IF(COUNTA($A14:$D14)=0,"",IF(COUNT(D14,B14)&lt;2,"n.a.",IF(OR(D14&lt;0,B14&lt;=0),"n.a.",D14/B14)))</x:f>
      </x:c>
      <x:c r="H14" s="33" t="str">
        <x:f>IF(COUNTA(A14:D14)=0,"",IF(COUNT(B14:D14)&lt;3,"Enter all three hour inputs",IF(MIN(B14:D14)&lt;0,"Hours cannot be negative",IF(B14=0,"Available denominator is zero",IF(C14=0,"Tracked denominator is zero","")))))</x:f>
      </x:c>
    </x:row>
    <x:row r="15" ht="24" customHeight="1">
      <x:c r="A15" s="20"/>
      <x:c r="B15" s="27"/>
      <x:c r="C15" s="27"/>
      <x:c r="D15" s="27"/>
      <x:c r="E15" s="32" t="str">
        <x:f>IF(COUNTA($A15:$D15)=0,"",IF(COUNT(D15,C15)&lt;2,"n.a.",IF(OR(D15&lt;0,C15&lt;=0),"n.a.",D15/C15)))</x:f>
      </x:c>
      <x:c r="F15" s="32" t="str">
        <x:f>IF(COUNTA($A15:$D15)=0,"",IF(COUNT(C15,B15)&lt;2,"n.a.",IF(OR(C15&lt;0,B15&lt;=0),"n.a.",C15/B15)))</x:f>
      </x:c>
      <x:c r="G15" s="32" t="str">
        <x:f>IF(COUNTA($A15:$D15)=0,"",IF(COUNT(D15,B15)&lt;2,"n.a.",IF(OR(D15&lt;0,B15&lt;=0),"n.a.",D15/B15)))</x:f>
      </x:c>
      <x:c r="H15" s="33" t="str">
        <x:f>IF(COUNTA(A15:D15)=0,"",IF(COUNT(B15:D15)&lt;3,"Enter all three hour inputs",IF(MIN(B15:D15)&lt;0,"Hours cannot be negative",IF(B15=0,"Available denominator is zero",IF(C15=0,"Tracked denominator is zero","")))))</x:f>
      </x:c>
    </x:row>
    <x:row r="16" ht="24" customHeight="1">
      <x:c r="A16" s="20"/>
      <x:c r="B16" s="27"/>
      <x:c r="C16" s="27"/>
      <x:c r="D16" s="27"/>
      <x:c r="E16" s="32" t="str">
        <x:f>IF(COUNTA($A16:$D16)=0,"",IF(COUNT(D16,C16)&lt;2,"n.a.",IF(OR(D16&lt;0,C16&lt;=0),"n.a.",D16/C16)))</x:f>
      </x:c>
      <x:c r="F16" s="32" t="str">
        <x:f>IF(COUNTA($A16:$D16)=0,"",IF(COUNT(C16,B16)&lt;2,"n.a.",IF(OR(C16&lt;0,B16&lt;=0),"n.a.",C16/B16)))</x:f>
      </x:c>
      <x:c r="G16" s="32" t="str">
        <x:f>IF(COUNTA($A16:$D16)=0,"",IF(COUNT(D16,B16)&lt;2,"n.a.",IF(OR(D16&lt;0,B16&lt;=0),"n.a.",D16/B16)))</x:f>
      </x:c>
      <x:c r="H16" s="33" t="str">
        <x:f>IF(COUNTA(A16:D16)=0,"",IF(COUNT(B16:D16)&lt;3,"Enter all three hour inputs",IF(MIN(B16:D16)&lt;0,"Hours cannot be negative",IF(B16=0,"Available denominator is zero",IF(C16=0,"Tracked denominator is zero","")))))</x:f>
      </x:c>
    </x:row>
    <x:row r="17" ht="24" customHeight="1">
      <x:c r="A17" s="20"/>
      <x:c r="B17" s="27"/>
      <x:c r="C17" s="27"/>
      <x:c r="D17" s="27"/>
      <x:c r="E17" s="32" t="str">
        <x:f>IF(COUNTA($A17:$D17)=0,"",IF(COUNT(D17,C17)&lt;2,"n.a.",IF(OR(D17&lt;0,C17&lt;=0),"n.a.",D17/C17)))</x:f>
      </x:c>
      <x:c r="F17" s="32" t="str">
        <x:f>IF(COUNTA($A17:$D17)=0,"",IF(COUNT(C17,B17)&lt;2,"n.a.",IF(OR(C17&lt;0,B17&lt;=0),"n.a.",C17/B17)))</x:f>
      </x:c>
      <x:c r="G17" s="32" t="str">
        <x:f>IF(COUNTA($A17:$D17)=0,"",IF(COUNT(D17,B17)&lt;2,"n.a.",IF(OR(D17&lt;0,B17&lt;=0),"n.a.",D17/B17)))</x:f>
      </x:c>
      <x:c r="H17" s="33" t="str">
        <x:f>IF(COUNTA(A17:D17)=0,"",IF(COUNT(B17:D17)&lt;3,"Enter all three hour inputs",IF(MIN(B17:D17)&lt;0,"Hours cannot be negative",IF(B17=0,"Available denominator is zero",IF(C17=0,"Tracked denominator is zero","")))))</x:f>
      </x:c>
    </x:row>
    <x:row r="18" ht="24" customHeight="1">
      <x:c r="A18" s="20"/>
      <x:c r="B18" s="27"/>
      <x:c r="C18" s="27"/>
      <x:c r="D18" s="27"/>
      <x:c r="E18" s="32" t="str">
        <x:f>IF(COUNTA($A18:$D18)=0,"",IF(COUNT(D18,C18)&lt;2,"n.a.",IF(OR(D18&lt;0,C18&lt;=0),"n.a.",D18/C18)))</x:f>
      </x:c>
      <x:c r="F18" s="32" t="str">
        <x:f>IF(COUNTA($A18:$D18)=0,"",IF(COUNT(C18,B18)&lt;2,"n.a.",IF(OR(C18&lt;0,B18&lt;=0),"n.a.",C18/B18)))</x:f>
      </x:c>
      <x:c r="G18" s="32" t="str">
        <x:f>IF(COUNTA($A18:$D18)=0,"",IF(COUNT(D18,B18)&lt;2,"n.a.",IF(OR(D18&lt;0,B18&lt;=0),"n.a.",D18/B18)))</x:f>
      </x:c>
      <x:c r="H18" s="33" t="str">
        <x:f>IF(COUNTA(A18:D18)=0,"",IF(COUNT(B18:D18)&lt;3,"Enter all three hour inputs",IF(MIN(B18:D18)&lt;0,"Hours cannot be negative",IF(B18=0,"Available denominator is zero",IF(C18=0,"Tracked denominator is zero","")))))</x:f>
      </x:c>
    </x:row>
    <x:row r="19" ht="24" customHeight="1">
      <x:c r="A19" s="20"/>
      <x:c r="B19" s="27"/>
      <x:c r="C19" s="27"/>
      <x:c r="D19" s="27"/>
      <x:c r="E19" s="32" t="str">
        <x:f>IF(COUNTA($A19:$D19)=0,"",IF(COUNT(D19,C19)&lt;2,"n.a.",IF(OR(D19&lt;0,C19&lt;=0),"n.a.",D19/C19)))</x:f>
      </x:c>
      <x:c r="F19" s="32" t="str">
        <x:f>IF(COUNTA($A19:$D19)=0,"",IF(COUNT(C19,B19)&lt;2,"n.a.",IF(OR(C19&lt;0,B19&lt;=0),"n.a.",C19/B19)))</x:f>
      </x:c>
      <x:c r="G19" s="32" t="str">
        <x:f>IF(COUNTA($A19:$D19)=0,"",IF(COUNT(D19,B19)&lt;2,"n.a.",IF(OR(D19&lt;0,B19&lt;=0),"n.a.",D19/B19)))</x:f>
      </x:c>
      <x:c r="H19" s="33" t="str">
        <x:f>IF(COUNTA(A19:D19)=0,"",IF(COUNT(B19:D19)&lt;3,"Enter all three hour inputs",IF(MIN(B19:D19)&lt;0,"Hours cannot be negative",IF(B19=0,"Available denominator is zero",IF(C19=0,"Tracked denominator is zero","")))))</x:f>
      </x:c>
    </x:row>
    <x:row r="20" ht="24" customHeight="1">
      <x:c r="A20" s="20"/>
      <x:c r="B20" s="27"/>
      <x:c r="C20" s="27"/>
      <x:c r="D20" s="27"/>
      <x:c r="E20" s="32" t="str">
        <x:f>IF(COUNTA($A20:$D20)=0,"",IF(COUNT(D20,C20)&lt;2,"n.a.",IF(OR(D20&lt;0,C20&lt;=0),"n.a.",D20/C20)))</x:f>
      </x:c>
      <x:c r="F20" s="32" t="str">
        <x:f>IF(COUNTA($A20:$D20)=0,"",IF(COUNT(C20,B20)&lt;2,"n.a.",IF(OR(C20&lt;0,B20&lt;=0),"n.a.",C20/B20)))</x:f>
      </x:c>
      <x:c r="G20" s="32" t="str">
        <x:f>IF(COUNTA($A20:$D20)=0,"",IF(COUNT(D20,B20)&lt;2,"n.a.",IF(OR(D20&lt;0,B20&lt;=0),"n.a.",D20/B20)))</x:f>
      </x:c>
      <x:c r="H20" s="33" t="str">
        <x:f>IF(COUNTA(A20:D20)=0,"",IF(COUNT(B20:D20)&lt;3,"Enter all three hour inputs",IF(MIN(B20:D20)&lt;0,"Hours cannot be negative",IF(B20=0,"Available denominator is zero",IF(C20=0,"Tracked denominator is zero","")))))</x:f>
      </x:c>
    </x:row>
    <x:row r="21" ht="24" customHeight="1">
      <x:c r="A21" s="20"/>
      <x:c r="B21" s="27"/>
      <x:c r="C21" s="27"/>
      <x:c r="D21" s="27"/>
      <x:c r="E21" s="32" t="str">
        <x:f>IF(COUNTA($A21:$D21)=0,"",IF(COUNT(D21,C21)&lt;2,"n.a.",IF(OR(D21&lt;0,C21&lt;=0),"n.a.",D21/C21)))</x:f>
      </x:c>
      <x:c r="F21" s="32" t="str">
        <x:f>IF(COUNTA($A21:$D21)=0,"",IF(COUNT(C21,B21)&lt;2,"n.a.",IF(OR(C21&lt;0,B21&lt;=0),"n.a.",C21/B21)))</x:f>
      </x:c>
      <x:c r="G21" s="32" t="str">
        <x:f>IF(COUNTA($A21:$D21)=0,"",IF(COUNT(D21,B21)&lt;2,"n.a.",IF(OR(D21&lt;0,B21&lt;=0),"n.a.",D21/B21)))</x:f>
      </x:c>
      <x:c r="H21" s="33" t="str">
        <x:f>IF(COUNTA(A21:D21)=0,"",IF(COUNT(B21:D21)&lt;3,"Enter all three hour inputs",IF(MIN(B21:D21)&lt;0,"Hours cannot be negative",IF(B21=0,"Available denominator is zero",IF(C21=0,"Tracked denominator is zero","")))))</x:f>
      </x:c>
    </x:row>
    <x:row r="22" ht="24" customHeight="1">
      <x:c r="A22" s="20"/>
      <x:c r="B22" s="27"/>
      <x:c r="C22" s="27"/>
      <x:c r="D22" s="27"/>
      <x:c r="E22" s="32" t="str">
        <x:f>IF(COUNTA($A22:$D22)=0,"",IF(COUNT(D22,C22)&lt;2,"n.a.",IF(OR(D22&lt;0,C22&lt;=0),"n.a.",D22/C22)))</x:f>
      </x:c>
      <x:c r="F22" s="32" t="str">
        <x:f>IF(COUNTA($A22:$D22)=0,"",IF(COUNT(C22,B22)&lt;2,"n.a.",IF(OR(C22&lt;0,B22&lt;=0),"n.a.",C22/B22)))</x:f>
      </x:c>
      <x:c r="G22" s="32" t="str">
        <x:f>IF(COUNTA($A22:$D22)=0,"",IF(COUNT(D22,B22)&lt;2,"n.a.",IF(OR(D22&lt;0,B22&lt;=0),"n.a.",D22/B22)))</x:f>
      </x:c>
      <x:c r="H22" s="33" t="str">
        <x:f>IF(COUNTA(A22:D22)=0,"",IF(COUNT(B22:D22)&lt;3,"Enter all three hour inputs",IF(MIN(B22:D22)&lt;0,"Hours cannot be negative",IF(B22=0,"Available denominator is zero",IF(C22=0,"Tracked denominator is zero","")))))</x:f>
      </x:c>
    </x:row>
  </x:sheetData>
  <x:conditionalFormatting sqref="E9:G22">
    <x:cfRule type="containsText" dxfId="1" priority="1" operator="containsText" text="n.a."/>
  </x:conditionalFormatting>
  <x:pageMargins left="0.7" right="0.7" top="0.75" bottom="0.75" header="0.3" footer="0.3"/>
  <x:tableParts count="1">
    <x:tablePart xmlns:r="http://schemas.openxmlformats.org/officeDocument/2006/relationships" r:id="Rf13dafbe60cc4a54"/>
  </x:tableParts>
</x:worksheet>
</file>

<file path=xl/worksheets/sheet3.xml><?xml version="1.0" encoding="utf-8"?>
<x:worksheet xmlns:x="http://schemas.openxmlformats.org/spreadsheetml/2006/main">
  <x:sheetPr>
    <x:tabColor rgb="FF132843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14" hidden="0" customWidth="1"/>
    <x:col min="2" max="2" width="20" hidden="0" customWidth="1"/>
    <x:col min="3" max="3" width="14" hidden="0" customWidth="1"/>
    <x:col min="4" max="4" width="14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4" hidden="0" customWidth="1"/>
    <x:col min="10" max="10" width="21" hidden="0" customWidth="1"/>
    <x:col min="11" max="11" width="18" hidden="0" customWidth="1"/>
    <x:col min="12" max="12" width="16" hidden="0" customWidth="1"/>
    <x:col min="13" max="13" width="34" hidden="0" customWidth="1"/>
    <x:col min="14" max="14" width="15" hidden="0" customWidth="1"/>
  </x:cols>
  <x:sheetData>
    <x:row r="1" ht="8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</x:row>
    <x:row r="2" ht="29" customHeight="1">
      <x:c r="A2" s="5" t="str">
        <x:v>AutoHound receivables follow-up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  <x:c r="L2" s="6"/>
      <x:c r="M2" s="6"/>
      <x:c r="N2" s="6"/>
    </x:row>
    <x:row r="3" ht="24" customHeight="1">
      <x:c r="A3" s="8" t="str">
        <x:v>Illustrative examples. Use one row per RO + payer share. Payer charges must add to the invoice once. Enter invoices posted by the as-of date.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</x:row>
    <x:row r="4" ht="24" customHeight="1">
      <x:c r="A4" s="8" t="str">
        <x:v>Balance = allocated charge - applied payments - approved credits. Disputed amount is a subset of the balance and is not deducted again.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</x:row>
    <x:row r="5" ht="24" customHeight="1">
      <x:c r="A5" s="35" t="str">
        <x:v>As of (edit)</x:v>
      </x:c>
      <x:c r="B5" s="37" t="d">
        <x:v>2026-10-18T12:00:00.000Z</x:v>
      </x:c>
      <x:c r="C5" s="3"/>
      <x:c r="D5" s="8" t="str">
        <x:v>Aging: Current, 1–30, 31–60, 61–90, 91+ days past due.</x:v>
      </x:c>
      <x:c r="E5" s="3"/>
      <x:c r="F5" s="3"/>
      <x:c r="G5" s="3"/>
      <x:c r="H5" s="3"/>
      <x:c r="I5" s="3"/>
      <x:c r="J5" s="3"/>
      <x:c r="K5" s="3"/>
      <x:c r="L5" s="3"/>
      <x:c r="M5" s="3"/>
      <x:c r="N5" s="3"/>
    </x:row>
    <x:row r="6" ht="24" customHeight="1">
      <x:c r="A6" s="8" t="str">
        <x:v>Light blue cells are editable. Enter 0 when confirmed none. Missing amounts or due dates remain visible. Amounts are USD.</x:v>
      </x:c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</x:row>
    <x:row r="7" ht="24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</x:row>
    <x:row r="8" ht="42" customHeight="1">
      <x:c r="A8" s="17" t="str">
        <x:v>RO</x:v>
      </x:c>
      <x:c r="B8" s="18" t="str">
        <x:v>Payer / share</x:v>
      </x:c>
      <x:c r="C8" s="18" t="str">
        <x:v>Invoice date</x:v>
      </x:c>
      <x:c r="D8" s="18" t="str">
        <x:v>Due date</x:v>
      </x:c>
      <x:c r="E8" s="18" t="str">
        <x:v>Allocated charge</x:v>
      </x:c>
      <x:c r="F8" s="18" t="str">
        <x:v>Payments applied</x:v>
      </x:c>
      <x:c r="G8" s="18" t="str">
        <x:v>Approved credits</x:v>
      </x:c>
      <x:c r="H8" s="18" t="str">
        <x:v>Balance due</x:v>
      </x:c>
      <x:c r="I8" s="18" t="str">
        <x:v>Days past due</x:v>
      </x:c>
      <x:c r="J8" s="18" t="str">
        <x:v>Aging bucket</x:v>
      </x:c>
      <x:c r="K8" s="18" t="str">
        <x:v>Disputed subset</x:v>
      </x:c>
      <x:c r="L8" s="18" t="str">
        <x:v>Owner</x:v>
      </x:c>
      <x:c r="M8" s="18" t="str">
        <x:v>Next action</x:v>
      </x:c>
      <x:c r="N8" s="19" t="str">
        <x:v>Next follow-up</x:v>
      </x:c>
    </x:row>
    <x:row r="9" ht="24" customHeight="1">
      <x:c r="A9" s="20" t="str">
        <x:v>EX-2001</x:v>
      </x:c>
      <x:c r="B9" s="20" t="str">
        <x:v>Insurer share</x:v>
      </x:c>
      <x:c r="C9" s="25" t="d">
        <x:v>2026-09-10T12:00:00.000Z</x:v>
      </x:c>
      <x:c r="D9" s="25" t="d">
        <x:v>2026-10-10T12:00:00.000Z</x:v>
      </x:c>
      <x:c r="E9" s="23" t="n">
        <x:v>4500</x:v>
      </x:c>
      <x:c r="F9" s="23" t="n">
        <x:v>3000</x:v>
      </x:c>
      <x:c r="G9" s="23" t="n">
        <x:v>100</x:v>
      </x:c>
      <x:c r="H9" s="38" t="n">
        <x:f>IF(COUNTA(A9:G9,K9:N9)=0,"",IF(COUNT(E9:G9)&lt;3,"n.a.",E9-F9-G9))</x:f>
        <x:v>1400</x:v>
      </x:c>
      <x:c r="I9" s="39" t="n">
        <x:f>IF(AND(ISTEXT(H9),H9=""),"",IF(OR(NOT(ISNUMBER(H9)),NOT(ISNUMBER(D9)),NOT(ISNUMBER($B$5))),"n.a.",IF(H9&lt;=0,0,MAX(0,INT($B$5)-INT(D9)))))</x:f>
        <x:v>8</x:v>
      </x:c>
      <x:c r="J9" s="28" t="str">
        <x:f>IF(AND(ISTEXT(H9),H9=""),"",IF(NOT(ISNUMBER(H9)),"Missing amounts",IF(H9&lt;0,"Credit balance",IF(H9=0,"Settled",IF(NOT(ISNUMBER(I9)),"Missing date",IF(I9=0,"Current",IF(I9&lt;=30,"1–30",IF(I9&lt;=60,"31–60",IF(I9&lt;=90,"61–90","91+")))))))))</x:f>
        <x:v>1–30</x:v>
      </x:c>
      <x:c r="K9" s="23" t="n">
        <x:v>200</x:v>
      </x:c>
      <x:c r="L9" s="20" t="str">
        <x:v>Office A</x:v>
      </x:c>
      <x:c r="M9" s="20" t="str">
        <x:v>Confirm remittance allocation</x:v>
      </x:c>
      <x:c r="N9" s="25" t="d">
        <x:v>2026-10-20T12:00:00.000Z</x:v>
      </x:c>
    </x:row>
    <x:row r="10" ht="24" customHeight="1">
      <x:c r="A10" s="20" t="str">
        <x:v>EX-2001</x:v>
      </x:c>
      <x:c r="B10" s="20" t="str">
        <x:v>Customer share</x:v>
      </x:c>
      <x:c r="C10" s="25" t="d">
        <x:v>2026-09-10T12:00:00.000Z</x:v>
      </x:c>
      <x:c r="D10" s="25" t="d">
        <x:v>2026-10-10T12:00:00.000Z</x:v>
      </x:c>
      <x:c r="E10" s="23" t="n">
        <x:v>500</x:v>
      </x:c>
      <x:c r="F10" s="23" t="n">
        <x:v>500</x:v>
      </x:c>
      <x:c r="G10" s="23" t="n">
        <x:v>0</x:v>
      </x:c>
      <x:c r="H10" s="38" t="n">
        <x:f>IF(COUNTA(A10:G10,K10:N10)=0,"",IF(COUNT(E10:G10)&lt;3,"n.a.",E10-F10-G10))</x:f>
        <x:v>0</x:v>
      </x:c>
      <x:c r="I10" s="39" t="n">
        <x:f>IF(AND(ISTEXT(H10),H10=""),"",IF(OR(NOT(ISNUMBER(H10)),NOT(ISNUMBER(D10)),NOT(ISNUMBER($B$5))),"n.a.",IF(H10&lt;=0,0,MAX(0,INT($B$5)-INT(D10)))))</x:f>
        <x:v>0</x:v>
      </x:c>
      <x:c r="J10" s="28" t="str">
        <x:f>IF(AND(ISTEXT(H10),H10=""),"",IF(NOT(ISNUMBER(H10)),"Missing amounts",IF(H10&lt;0,"Credit balance",IF(H10=0,"Settled",IF(NOT(ISNUMBER(I10)),"Missing date",IF(I10=0,"Current",IF(I10&lt;=30,"1–30",IF(I10&lt;=60,"31–60",IF(I10&lt;=90,"61–90","91+")))))))))</x:f>
        <x:v>Settled</x:v>
      </x:c>
      <x:c r="K10" s="23" t="n">
        <x:v>0</x:v>
      </x:c>
      <x:c r="L10" s="20" t="str">
        <x:v>Office A</x:v>
      </x:c>
      <x:c r="M10" s="20" t="str">
        <x:v>File payment record</x:v>
      </x:c>
      <x:c r="N10" s="25"/>
    </x:row>
    <x:row r="11" ht="24" customHeight="1">
      <x:c r="A11" s="20" t="str">
        <x:v>EX-2002</x:v>
      </x:c>
      <x:c r="B11" s="20" t="str">
        <x:v>Insurer share</x:v>
      </x:c>
      <x:c r="C11" s="25" t="d">
        <x:v>2026-08-01T12:00:00.000Z</x:v>
      </x:c>
      <x:c r="D11" s="25" t="d">
        <x:v>2026-08-15T12:00:00.000Z</x:v>
      </x:c>
      <x:c r="E11" s="23" t="n">
        <x:v>3000</x:v>
      </x:c>
      <x:c r="F11" s="23" t="n">
        <x:v>500</x:v>
      </x:c>
      <x:c r="G11" s="23" t="n">
        <x:v>0</x:v>
      </x:c>
      <x:c r="H11" s="38" t="n">
        <x:f>IF(COUNTA(A11:G11,K11:N11)=0,"",IF(COUNT(E11:G11)&lt;3,"n.a.",E11-F11-G11))</x:f>
        <x:v>2500</x:v>
      </x:c>
      <x:c r="I11" s="39" t="n">
        <x:f>IF(AND(ISTEXT(H11),H11=""),"",IF(OR(NOT(ISNUMBER(H11)),NOT(ISNUMBER(D11)),NOT(ISNUMBER($B$5))),"n.a.",IF(H11&lt;=0,0,MAX(0,INT($B$5)-INT(D11)))))</x:f>
        <x:v>64</x:v>
      </x:c>
      <x:c r="J11" s="28" t="str">
        <x:f>IF(AND(ISTEXT(H11),H11=""),"",IF(NOT(ISNUMBER(H11)),"Missing amounts",IF(H11&lt;0,"Credit balance",IF(H11=0,"Settled",IF(NOT(ISNUMBER(I11)),"Missing date",IF(I11=0,"Current",IF(I11&lt;=30,"1–30",IF(I11&lt;=60,"31–60",IF(I11&lt;=90,"61–90","91+")))))))))</x:f>
        <x:v>61–90</x:v>
      </x:c>
      <x:c r="K11" s="23" t="n">
        <x:v>500</x:v>
      </x:c>
      <x:c r="L11" s="20" t="str">
        <x:v>Office B</x:v>
      </x:c>
      <x:c r="M11" s="20" t="str">
        <x:v>Send supporting documents</x:v>
      </x:c>
      <x:c r="N11" s="25" t="d">
        <x:v>2026-10-19T12:00:00.000Z</x:v>
      </x:c>
    </x:row>
    <x:row r="12" ht="24" customHeight="1">
      <x:c r="A12" s="20" t="str">
        <x:v>EX-2003</x:v>
      </x:c>
      <x:c r="B12" s="20" t="str">
        <x:v>Customer share</x:v>
      </x:c>
      <x:c r="C12" s="25" t="d">
        <x:v>2026-10-16T12:00:00.000Z</x:v>
      </x:c>
      <x:c r="D12" s="25" t="d">
        <x:v>2026-10-30T12:00:00.000Z</x:v>
      </x:c>
      <x:c r="E12" s="23" t="n">
        <x:v>1000</x:v>
      </x:c>
      <x:c r="F12" s="23" t="n">
        <x:v>0</x:v>
      </x:c>
      <x:c r="G12" s="23" t="n">
        <x:v>0</x:v>
      </x:c>
      <x:c r="H12" s="38" t="n">
        <x:f>IF(COUNTA(A12:G12,K12:N12)=0,"",IF(COUNT(E12:G12)&lt;3,"n.a.",E12-F12-G12))</x:f>
        <x:v>1000</x:v>
      </x:c>
      <x:c r="I12" s="39" t="n">
        <x:f>IF(AND(ISTEXT(H12),H12=""),"",IF(OR(NOT(ISNUMBER(H12)),NOT(ISNUMBER(D12)),NOT(ISNUMBER($B$5))),"n.a.",IF(H12&lt;=0,0,MAX(0,INT($B$5)-INT(D12)))))</x:f>
        <x:v>0</x:v>
      </x:c>
      <x:c r="J12" s="28" t="str">
        <x:f>IF(AND(ISTEXT(H12),H12=""),"",IF(NOT(ISNUMBER(H12)),"Missing amounts",IF(H12&lt;0,"Credit balance",IF(H12=0,"Settled",IF(NOT(ISNUMBER(I12)),"Missing date",IF(I12=0,"Current",IF(I12&lt;=30,"1–30",IF(I12&lt;=60,"31–60",IF(I12&lt;=90,"61–90","91+")))))))))</x:f>
        <x:v>Current</x:v>
      </x:c>
      <x:c r="K12" s="23" t="n">
        <x:v>0</x:v>
      </x:c>
      <x:c r="L12" s="20" t="str">
        <x:v>Office A</x:v>
      </x:c>
      <x:c r="M12" s="20" t="str">
        <x:v>Confirm invoice receipt</x:v>
      </x:c>
      <x:c r="N12" s="25" t="d">
        <x:v>2026-10-21T12:00:00.000Z</x:v>
      </x:c>
    </x:row>
    <x:row r="13" ht="24" customHeight="1">
      <x:c r="A13" s="20" t="str">
        <x:v>EX-2004</x:v>
      </x:c>
      <x:c r="B13" s="20" t="str">
        <x:v>Insurer share</x:v>
      </x:c>
      <x:c r="C13" s="25" t="d">
        <x:v>2026-10-08T12:00:00.000Z</x:v>
      </x:c>
      <x:c r="D13" s="25"/>
      <x:c r="E13" s="23" t="n">
        <x:v>1200</x:v>
      </x:c>
      <x:c r="F13" s="23"/>
      <x:c r="G13" s="23" t="n">
        <x:v>0</x:v>
      </x:c>
      <x:c r="H13" s="38" t="str">
        <x:f>IF(COUNTA(A13:G13,K13:N13)=0,"",IF(COUNT(E13:G13)&lt;3,"n.a.",E13-F13-G13))</x:f>
        <x:v>n.a.</x:v>
      </x:c>
      <x:c r="I13" s="39" t="str">
        <x:f>IF(AND(ISTEXT(H13),H13=""),"",IF(OR(NOT(ISNUMBER(H13)),NOT(ISNUMBER(D13)),NOT(ISNUMBER($B$5))),"n.a.",IF(H13&lt;=0,0,MAX(0,INT($B$5)-INT(D13)))))</x:f>
        <x:v>n.a.</x:v>
      </x:c>
      <x:c r="J13" s="28" t="str">
        <x:f>IF(AND(ISTEXT(H13),H13=""),"",IF(NOT(ISNUMBER(H13)),"Missing amounts",IF(H13&lt;0,"Credit balance",IF(H13=0,"Settled",IF(NOT(ISNUMBER(I13)),"Missing date",IF(I13=0,"Current",IF(I13&lt;=30,"1–30",IF(I13&lt;=60,"31–60",IF(I13&lt;=90,"61–90","91+")))))))))</x:f>
        <x:v>Missing amounts</x:v>
      </x:c>
      <x:c r="K13" s="23"/>
      <x:c r="L13" s="20" t="str">
        <x:v>Office B</x:v>
      </x:c>
      <x:c r="M13" s="20" t="str">
        <x:v>Confirm due date and payment history</x:v>
      </x:c>
      <x:c r="N13" s="25" t="d">
        <x:v>2026-10-19T12:00:00.000Z</x:v>
      </x:c>
    </x:row>
    <x:row r="14" ht="24" customHeight="1">
      <x:c r="A14" s="20"/>
      <x:c r="B14" s="20"/>
      <x:c r="C14" s="25"/>
      <x:c r="D14" s="25"/>
      <x:c r="E14" s="23"/>
      <x:c r="F14" s="23"/>
      <x:c r="G14" s="23"/>
      <x:c r="H14" s="38" t="str">
        <x:f>IF(COUNTA(A14:G14,K14:N14)=0,"",IF(COUNT(E14:G14)&lt;3,"n.a.",E14-F14-G14))</x:f>
      </x:c>
      <x:c r="I14" s="39" t="str">
        <x:f>IF(AND(ISTEXT(H14),H14=""),"",IF(OR(NOT(ISNUMBER(H14)),NOT(ISNUMBER(D14)),NOT(ISNUMBER($B$5))),"n.a.",IF(H14&lt;=0,0,MAX(0,INT($B$5)-INT(D14)))))</x:f>
      </x:c>
      <x:c r="J14" s="28" t="str">
        <x:f>IF(AND(ISTEXT(H14),H14=""),"",IF(NOT(ISNUMBER(H14)),"Missing amounts",IF(H14&lt;0,"Credit balance",IF(H14=0,"Settled",IF(NOT(ISNUMBER(I14)),"Missing date",IF(I14=0,"Current",IF(I14&lt;=30,"1–30",IF(I14&lt;=60,"31–60",IF(I14&lt;=90,"61–90","91+")))))))))</x:f>
      </x:c>
      <x:c r="K14" s="23"/>
      <x:c r="L14" s="20"/>
      <x:c r="M14" s="20"/>
      <x:c r="N14" s="25"/>
    </x:row>
    <x:row r="15" ht="24" customHeight="1">
      <x:c r="A15" s="20"/>
      <x:c r="B15" s="20"/>
      <x:c r="C15" s="25"/>
      <x:c r="D15" s="25"/>
      <x:c r="E15" s="23"/>
      <x:c r="F15" s="23"/>
      <x:c r="G15" s="23"/>
      <x:c r="H15" s="38" t="str">
        <x:f>IF(COUNTA(A15:G15,K15:N15)=0,"",IF(COUNT(E15:G15)&lt;3,"n.a.",E15-F15-G15))</x:f>
      </x:c>
      <x:c r="I15" s="39" t="str">
        <x:f>IF(AND(ISTEXT(H15),H15=""),"",IF(OR(NOT(ISNUMBER(H15)),NOT(ISNUMBER(D15)),NOT(ISNUMBER($B$5))),"n.a.",IF(H15&lt;=0,0,MAX(0,INT($B$5)-INT(D15)))))</x:f>
      </x:c>
      <x:c r="J15" s="28" t="str">
        <x:f>IF(AND(ISTEXT(H15),H15=""),"",IF(NOT(ISNUMBER(H15)),"Missing amounts",IF(H15&lt;0,"Credit balance",IF(H15=0,"Settled",IF(NOT(ISNUMBER(I15)),"Missing date",IF(I15=0,"Current",IF(I15&lt;=30,"1–30",IF(I15&lt;=60,"31–60",IF(I15&lt;=90,"61–90","91+")))))))))</x:f>
      </x:c>
      <x:c r="K15" s="23"/>
      <x:c r="L15" s="20"/>
      <x:c r="M15" s="20"/>
      <x:c r="N15" s="25"/>
    </x:row>
    <x:row r="16" ht="24" customHeight="1">
      <x:c r="A16" s="20"/>
      <x:c r="B16" s="20"/>
      <x:c r="C16" s="25"/>
      <x:c r="D16" s="25"/>
      <x:c r="E16" s="23"/>
      <x:c r="F16" s="23"/>
      <x:c r="G16" s="23"/>
      <x:c r="H16" s="38" t="str">
        <x:f>IF(COUNTA(A16:G16,K16:N16)=0,"",IF(COUNT(E16:G16)&lt;3,"n.a.",E16-F16-G16))</x:f>
      </x:c>
      <x:c r="I16" s="39" t="str">
        <x:f>IF(AND(ISTEXT(H16),H16=""),"",IF(OR(NOT(ISNUMBER(H16)),NOT(ISNUMBER(D16)),NOT(ISNUMBER($B$5))),"n.a.",IF(H16&lt;=0,0,MAX(0,INT($B$5)-INT(D16)))))</x:f>
      </x:c>
      <x:c r="J16" s="28" t="str">
        <x:f>IF(AND(ISTEXT(H16),H16=""),"",IF(NOT(ISNUMBER(H16)),"Missing amounts",IF(H16&lt;0,"Credit balance",IF(H16=0,"Settled",IF(NOT(ISNUMBER(I16)),"Missing date",IF(I16=0,"Current",IF(I16&lt;=30,"1–30",IF(I16&lt;=60,"31–60",IF(I16&lt;=90,"61–90","91+")))))))))</x:f>
      </x:c>
      <x:c r="K16" s="23"/>
      <x:c r="L16" s="20"/>
      <x:c r="M16" s="20"/>
      <x:c r="N16" s="25"/>
    </x:row>
    <x:row r="17" ht="24" customHeight="1">
      <x:c r="A17" s="20"/>
      <x:c r="B17" s="20"/>
      <x:c r="C17" s="25"/>
      <x:c r="D17" s="25"/>
      <x:c r="E17" s="23"/>
      <x:c r="F17" s="23"/>
      <x:c r="G17" s="23"/>
      <x:c r="H17" s="38" t="str">
        <x:f>IF(COUNTA(A17:G17,K17:N17)=0,"",IF(COUNT(E17:G17)&lt;3,"n.a.",E17-F17-G17))</x:f>
      </x:c>
      <x:c r="I17" s="39" t="str">
        <x:f>IF(AND(ISTEXT(H17),H17=""),"",IF(OR(NOT(ISNUMBER(H17)),NOT(ISNUMBER(D17)),NOT(ISNUMBER($B$5))),"n.a.",IF(H17&lt;=0,0,MAX(0,INT($B$5)-INT(D17)))))</x:f>
      </x:c>
      <x:c r="J17" s="28" t="str">
        <x:f>IF(AND(ISTEXT(H17),H17=""),"",IF(NOT(ISNUMBER(H17)),"Missing amounts",IF(H17&lt;0,"Credit balance",IF(H17=0,"Settled",IF(NOT(ISNUMBER(I17)),"Missing date",IF(I17=0,"Current",IF(I17&lt;=30,"1–30",IF(I17&lt;=60,"31–60",IF(I17&lt;=90,"61–90","91+")))))))))</x:f>
      </x:c>
      <x:c r="K17" s="23"/>
      <x:c r="L17" s="20"/>
      <x:c r="M17" s="20"/>
      <x:c r="N17" s="25"/>
    </x:row>
    <x:row r="18" ht="24" customHeight="1">
      <x:c r="A18" s="20"/>
      <x:c r="B18" s="20"/>
      <x:c r="C18" s="25"/>
      <x:c r="D18" s="25"/>
      <x:c r="E18" s="23"/>
      <x:c r="F18" s="23"/>
      <x:c r="G18" s="23"/>
      <x:c r="H18" s="38" t="str">
        <x:f>IF(COUNTA(A18:G18,K18:N18)=0,"",IF(COUNT(E18:G18)&lt;3,"n.a.",E18-F18-G18))</x:f>
      </x:c>
      <x:c r="I18" s="39" t="str">
        <x:f>IF(AND(ISTEXT(H18),H18=""),"",IF(OR(NOT(ISNUMBER(H18)),NOT(ISNUMBER(D18)),NOT(ISNUMBER($B$5))),"n.a.",IF(H18&lt;=0,0,MAX(0,INT($B$5)-INT(D18)))))</x:f>
      </x:c>
      <x:c r="J18" s="28" t="str">
        <x:f>IF(AND(ISTEXT(H18),H18=""),"",IF(NOT(ISNUMBER(H18)),"Missing amounts",IF(H18&lt;0,"Credit balance",IF(H18=0,"Settled",IF(NOT(ISNUMBER(I18)),"Missing date",IF(I18=0,"Current",IF(I18&lt;=30,"1–30",IF(I18&lt;=60,"31–60",IF(I18&lt;=90,"61–90","91+")))))))))</x:f>
      </x:c>
      <x:c r="K18" s="23"/>
      <x:c r="L18" s="20"/>
      <x:c r="M18" s="20"/>
      <x:c r="N18" s="25"/>
    </x:row>
    <x:row r="19" ht="24" customHeight="1">
      <x:c r="A19" s="20"/>
      <x:c r="B19" s="20"/>
      <x:c r="C19" s="25"/>
      <x:c r="D19" s="25"/>
      <x:c r="E19" s="23"/>
      <x:c r="F19" s="23"/>
      <x:c r="G19" s="23"/>
      <x:c r="H19" s="38" t="str">
        <x:f>IF(COUNTA(A19:G19,K19:N19)=0,"",IF(COUNT(E19:G19)&lt;3,"n.a.",E19-F19-G19))</x:f>
      </x:c>
      <x:c r="I19" s="39" t="str">
        <x:f>IF(AND(ISTEXT(H19),H19=""),"",IF(OR(NOT(ISNUMBER(H19)),NOT(ISNUMBER(D19)),NOT(ISNUMBER($B$5))),"n.a.",IF(H19&lt;=0,0,MAX(0,INT($B$5)-INT(D19)))))</x:f>
      </x:c>
      <x:c r="J19" s="28" t="str">
        <x:f>IF(AND(ISTEXT(H19),H19=""),"",IF(NOT(ISNUMBER(H19)),"Missing amounts",IF(H19&lt;0,"Credit balance",IF(H19=0,"Settled",IF(NOT(ISNUMBER(I19)),"Missing date",IF(I19=0,"Current",IF(I19&lt;=30,"1–30",IF(I19&lt;=60,"31–60",IF(I19&lt;=90,"61–90","91+")))))))))</x:f>
      </x:c>
      <x:c r="K19" s="23"/>
      <x:c r="L19" s="20"/>
      <x:c r="M19" s="20"/>
      <x:c r="N19" s="25"/>
    </x:row>
    <x:row r="20" ht="24" customHeight="1">
      <x:c r="A20" s="20"/>
      <x:c r="B20" s="20"/>
      <x:c r="C20" s="25"/>
      <x:c r="D20" s="25"/>
      <x:c r="E20" s="23"/>
      <x:c r="F20" s="23"/>
      <x:c r="G20" s="23"/>
      <x:c r="H20" s="38" t="str">
        <x:f>IF(COUNTA(A20:G20,K20:N20)=0,"",IF(COUNT(E20:G20)&lt;3,"n.a.",E20-F20-G20))</x:f>
      </x:c>
      <x:c r="I20" s="39" t="str">
        <x:f>IF(AND(ISTEXT(H20),H20=""),"",IF(OR(NOT(ISNUMBER(H20)),NOT(ISNUMBER(D20)),NOT(ISNUMBER($B$5))),"n.a.",IF(H20&lt;=0,0,MAX(0,INT($B$5)-INT(D20)))))</x:f>
      </x:c>
      <x:c r="J20" s="28" t="str">
        <x:f>IF(AND(ISTEXT(H20),H20=""),"",IF(NOT(ISNUMBER(H20)),"Missing amounts",IF(H20&lt;0,"Credit balance",IF(H20=0,"Settled",IF(NOT(ISNUMBER(I20)),"Missing date",IF(I20=0,"Current",IF(I20&lt;=30,"1–30",IF(I20&lt;=60,"31–60",IF(I20&lt;=90,"61–90","91+")))))))))</x:f>
      </x:c>
      <x:c r="K20" s="23"/>
      <x:c r="L20" s="20"/>
      <x:c r="M20" s="20"/>
      <x:c r="N20" s="25"/>
    </x:row>
    <x:row r="21" ht="24" customHeight="1">
      <x:c r="A21" s="20"/>
      <x:c r="B21" s="20"/>
      <x:c r="C21" s="25"/>
      <x:c r="D21" s="25"/>
      <x:c r="E21" s="23"/>
      <x:c r="F21" s="23"/>
      <x:c r="G21" s="23"/>
      <x:c r="H21" s="38" t="str">
        <x:f>IF(COUNTA(A21:G21,K21:N21)=0,"",IF(COUNT(E21:G21)&lt;3,"n.a.",E21-F21-G21))</x:f>
      </x:c>
      <x:c r="I21" s="39" t="str">
        <x:f>IF(AND(ISTEXT(H21),H21=""),"",IF(OR(NOT(ISNUMBER(H21)),NOT(ISNUMBER(D21)),NOT(ISNUMBER($B$5))),"n.a.",IF(H21&lt;=0,0,MAX(0,INT($B$5)-INT(D21)))))</x:f>
      </x:c>
      <x:c r="J21" s="28" t="str">
        <x:f>IF(AND(ISTEXT(H21),H21=""),"",IF(NOT(ISNUMBER(H21)),"Missing amounts",IF(H21&lt;0,"Credit balance",IF(H21=0,"Settled",IF(NOT(ISNUMBER(I21)),"Missing date",IF(I21=0,"Current",IF(I21&lt;=30,"1–30",IF(I21&lt;=60,"31–60",IF(I21&lt;=90,"61–90","91+")))))))))</x:f>
      </x:c>
      <x:c r="K21" s="23"/>
      <x:c r="L21" s="20"/>
      <x:c r="M21" s="20"/>
      <x:c r="N21" s="25"/>
    </x:row>
    <x:row r="22" ht="24" customHeight="1">
      <x:c r="A22" s="20"/>
      <x:c r="B22" s="20"/>
      <x:c r="C22" s="25"/>
      <x:c r="D22" s="25"/>
      <x:c r="E22" s="23"/>
      <x:c r="F22" s="23"/>
      <x:c r="G22" s="23"/>
      <x:c r="H22" s="38" t="str">
        <x:f>IF(COUNTA(A22:G22,K22:N22)=0,"",IF(COUNT(E22:G22)&lt;3,"n.a.",E22-F22-G22))</x:f>
      </x:c>
      <x:c r="I22" s="39" t="str">
        <x:f>IF(AND(ISTEXT(H22),H22=""),"",IF(OR(NOT(ISNUMBER(H22)),NOT(ISNUMBER(D22)),NOT(ISNUMBER($B$5))),"n.a.",IF(H22&lt;=0,0,MAX(0,INT($B$5)-INT(D22)))))</x:f>
      </x:c>
      <x:c r="J22" s="28" t="str">
        <x:f>IF(AND(ISTEXT(H22),H22=""),"",IF(NOT(ISNUMBER(H22)),"Missing amounts",IF(H22&lt;0,"Credit balance",IF(H22=0,"Settled",IF(NOT(ISNUMBER(I22)),"Missing date",IF(I22=0,"Current",IF(I22&lt;=30,"1–30",IF(I22&lt;=60,"31–60",IF(I22&lt;=90,"61–90","91+")))))))))</x:f>
      </x:c>
      <x:c r="K22" s="23"/>
      <x:c r="L22" s="20"/>
      <x:c r="M22" s="20"/>
      <x:c r="N22" s="25"/>
    </x:row>
    <x:row r="23" ht="24" customHeight="1">
      <x:c r="A23" s="20"/>
      <x:c r="B23" s="20"/>
      <x:c r="C23" s="25"/>
      <x:c r="D23" s="25"/>
      <x:c r="E23" s="23"/>
      <x:c r="F23" s="23"/>
      <x:c r="G23" s="23"/>
      <x:c r="H23" s="38" t="str">
        <x:f>IF(COUNTA(A23:G23,K23:N23)=0,"",IF(COUNT(E23:G23)&lt;3,"n.a.",E23-F23-G23))</x:f>
      </x:c>
      <x:c r="I23" s="39" t="str">
        <x:f>IF(AND(ISTEXT(H23),H23=""),"",IF(OR(NOT(ISNUMBER(H23)),NOT(ISNUMBER(D23)),NOT(ISNUMBER($B$5))),"n.a.",IF(H23&lt;=0,0,MAX(0,INT($B$5)-INT(D23)))))</x:f>
      </x:c>
      <x:c r="J23" s="28" t="str">
        <x:f>IF(AND(ISTEXT(H23),H23=""),"",IF(NOT(ISNUMBER(H23)),"Missing amounts",IF(H23&lt;0,"Credit balance",IF(H23=0,"Settled",IF(NOT(ISNUMBER(I23)),"Missing date",IF(I23=0,"Current",IF(I23&lt;=30,"1–30",IF(I23&lt;=60,"31–60",IF(I23&lt;=90,"61–90","91+")))))))))</x:f>
      </x:c>
      <x:c r="K23" s="23"/>
      <x:c r="L23" s="20"/>
      <x:c r="M23" s="20"/>
      <x:c r="N23" s="25"/>
    </x:row>
    <x:row r="24" ht="24" customHeight="1">
      <x:c r="A24" s="20"/>
      <x:c r="B24" s="20"/>
      <x:c r="C24" s="25"/>
      <x:c r="D24" s="25"/>
      <x:c r="E24" s="23"/>
      <x:c r="F24" s="23"/>
      <x:c r="G24" s="23"/>
      <x:c r="H24" s="38" t="str">
        <x:f>IF(COUNTA(A24:G24,K24:N24)=0,"",IF(COUNT(E24:G24)&lt;3,"n.a.",E24-F24-G24))</x:f>
      </x:c>
      <x:c r="I24" s="39" t="str">
        <x:f>IF(AND(ISTEXT(H24),H24=""),"",IF(OR(NOT(ISNUMBER(H24)),NOT(ISNUMBER(D24)),NOT(ISNUMBER($B$5))),"n.a.",IF(H24&lt;=0,0,MAX(0,INT($B$5)-INT(D24)))))</x:f>
      </x:c>
      <x:c r="J24" s="28" t="str">
        <x:f>IF(AND(ISTEXT(H24),H24=""),"",IF(NOT(ISNUMBER(H24)),"Missing amounts",IF(H24&lt;0,"Credit balance",IF(H24=0,"Settled",IF(NOT(ISNUMBER(I24)),"Missing date",IF(I24=0,"Current",IF(I24&lt;=30,"1–30",IF(I24&lt;=60,"31–60",IF(I24&lt;=90,"61–90","91+")))))))))</x:f>
      </x:c>
      <x:c r="K24" s="23"/>
      <x:c r="L24" s="20"/>
      <x:c r="M24" s="20"/>
      <x:c r="N24" s="25"/>
    </x:row>
    <x:row r="25" ht="24" customHeight="1">
      <x:c r="A25" s="20"/>
      <x:c r="B25" s="20"/>
      <x:c r="C25" s="25"/>
      <x:c r="D25" s="25"/>
      <x:c r="E25" s="23"/>
      <x:c r="F25" s="23"/>
      <x:c r="G25" s="23"/>
      <x:c r="H25" s="38" t="str">
        <x:f>IF(COUNTA(A25:G25,K25:N25)=0,"",IF(COUNT(E25:G25)&lt;3,"n.a.",E25-F25-G25))</x:f>
      </x:c>
      <x:c r="I25" s="39" t="str">
        <x:f>IF(AND(ISTEXT(H25),H25=""),"",IF(OR(NOT(ISNUMBER(H25)),NOT(ISNUMBER(D25)),NOT(ISNUMBER($B$5))),"n.a.",IF(H25&lt;=0,0,MAX(0,INT($B$5)-INT(D25)))))</x:f>
      </x:c>
      <x:c r="J25" s="28" t="str">
        <x:f>IF(AND(ISTEXT(H25),H25=""),"",IF(NOT(ISNUMBER(H25)),"Missing amounts",IF(H25&lt;0,"Credit balance",IF(H25=0,"Settled",IF(NOT(ISNUMBER(I25)),"Missing date",IF(I25=0,"Current",IF(I25&lt;=30,"1–30",IF(I25&lt;=60,"31–60",IF(I25&lt;=90,"61–90","91+")))))))))</x:f>
      </x:c>
      <x:c r="K25" s="23"/>
      <x:c r="L25" s="20"/>
      <x:c r="M25" s="20"/>
      <x:c r="N25" s="25"/>
    </x:row>
    <x:row r="26" ht="24" customHeight="1">
      <x:c r="A26" s="20"/>
      <x:c r="B26" s="20"/>
      <x:c r="C26" s="25"/>
      <x:c r="D26" s="25"/>
      <x:c r="E26" s="23"/>
      <x:c r="F26" s="23"/>
      <x:c r="G26" s="23"/>
      <x:c r="H26" s="38" t="str">
        <x:f>IF(COUNTA(A26:G26,K26:N26)=0,"",IF(COUNT(E26:G26)&lt;3,"n.a.",E26-F26-G26))</x:f>
      </x:c>
      <x:c r="I26" s="39" t="str">
        <x:f>IF(AND(ISTEXT(H26),H26=""),"",IF(OR(NOT(ISNUMBER(H26)),NOT(ISNUMBER(D26)),NOT(ISNUMBER($B$5))),"n.a.",IF(H26&lt;=0,0,MAX(0,INT($B$5)-INT(D26)))))</x:f>
      </x:c>
      <x:c r="J26" s="28" t="str">
        <x:f>IF(AND(ISTEXT(H26),H26=""),"",IF(NOT(ISNUMBER(H26)),"Missing amounts",IF(H26&lt;0,"Credit balance",IF(H26=0,"Settled",IF(NOT(ISNUMBER(I26)),"Missing date",IF(I26=0,"Current",IF(I26&lt;=30,"1–30",IF(I26&lt;=60,"31–60",IF(I26&lt;=90,"61–90","91+")))))))))</x:f>
      </x:c>
      <x:c r="K26" s="23"/>
      <x:c r="L26" s="20"/>
      <x:c r="M26" s="20"/>
      <x:c r="N26" s="25"/>
    </x:row>
    <x:row r="27" ht="24" customHeight="1">
      <x:c r="A27" s="20"/>
      <x:c r="B27" s="20"/>
      <x:c r="C27" s="25"/>
      <x:c r="D27" s="25"/>
      <x:c r="E27" s="23"/>
      <x:c r="F27" s="23"/>
      <x:c r="G27" s="23"/>
      <x:c r="H27" s="38" t="str">
        <x:f>IF(COUNTA(A27:G27,K27:N27)=0,"",IF(COUNT(E27:G27)&lt;3,"n.a.",E27-F27-G27))</x:f>
      </x:c>
      <x:c r="I27" s="39" t="str">
        <x:f>IF(AND(ISTEXT(H27),H27=""),"",IF(OR(NOT(ISNUMBER(H27)),NOT(ISNUMBER(D27)),NOT(ISNUMBER($B$5))),"n.a.",IF(H27&lt;=0,0,MAX(0,INT($B$5)-INT(D27)))))</x:f>
      </x:c>
      <x:c r="J27" s="28" t="str">
        <x:f>IF(AND(ISTEXT(H27),H27=""),"",IF(NOT(ISNUMBER(H27)),"Missing amounts",IF(H27&lt;0,"Credit balance",IF(H27=0,"Settled",IF(NOT(ISNUMBER(I27)),"Missing date",IF(I27=0,"Current",IF(I27&lt;=30,"1–30",IF(I27&lt;=60,"31–60",IF(I27&lt;=90,"61–90","91+")))))))))</x:f>
      </x:c>
      <x:c r="K27" s="23"/>
      <x:c r="L27" s="20"/>
      <x:c r="M27" s="20"/>
      <x:c r="N27" s="25"/>
    </x:row>
    <x:row r="28" ht="24" customHeight="1">
      <x:c r="A28" s="20"/>
      <x:c r="B28" s="20"/>
      <x:c r="C28" s="25"/>
      <x:c r="D28" s="25"/>
      <x:c r="E28" s="23"/>
      <x:c r="F28" s="23"/>
      <x:c r="G28" s="23"/>
      <x:c r="H28" s="38" t="str">
        <x:f>IF(COUNTA(A28:G28,K28:N28)=0,"",IF(COUNT(E28:G28)&lt;3,"n.a.",E28-F28-G28))</x:f>
      </x:c>
      <x:c r="I28" s="39" t="str">
        <x:f>IF(AND(ISTEXT(H28),H28=""),"",IF(OR(NOT(ISNUMBER(H28)),NOT(ISNUMBER(D28)),NOT(ISNUMBER($B$5))),"n.a.",IF(H28&lt;=0,0,MAX(0,INT($B$5)-INT(D28)))))</x:f>
      </x:c>
      <x:c r="J28" s="28" t="str">
        <x:f>IF(AND(ISTEXT(H28),H28=""),"",IF(NOT(ISNUMBER(H28)),"Missing amounts",IF(H28&lt;0,"Credit balance",IF(H28=0,"Settled",IF(NOT(ISNUMBER(I28)),"Missing date",IF(I28=0,"Current",IF(I28&lt;=30,"1–30",IF(I28&lt;=60,"31–60",IF(I28&lt;=90,"61–90","91+")))))))))</x:f>
      </x:c>
      <x:c r="K28" s="23"/>
      <x:c r="L28" s="20"/>
      <x:c r="M28" s="20"/>
      <x:c r="N28" s="25"/>
    </x:row>
  </x:sheetData>
  <x:conditionalFormatting sqref="H9:H28">
    <x:cfRule type="containsText" dxfId="2" priority="1" operator="containsText" text="n.a."/>
  </x:conditionalFormatting>
  <x:conditionalFormatting sqref="I9:I28">
    <x:cfRule type="containsText" dxfId="3" priority="2" operator="containsText" text="n.a."/>
  </x:conditionalFormatting>
  <x:conditionalFormatting sqref="J9:J28">
    <x:cfRule type="containsText" dxfId="4" priority="3" operator="containsText" text="Missing"/>
  </x:conditionalFormatting>
  <x:conditionalFormatting sqref="K9:K28">
    <x:cfRule type="expression" dxfId="5" priority="4">
      <x:formula>AND(ISNUMBER(K9),OR(K9&lt;0,AND(ISNUMBER(H9),K9&gt;MAX(0,H9))))</x:formula>
    </x:cfRule>
  </x:conditionalFormatting>
  <x:conditionalFormatting sqref="A9:B28">
    <x:cfRule type="expression" dxfId="6" priority="5">
      <x:formula>AND($A9&lt;&gt;"",$B9&lt;&gt;"",COUNTIFS($A$9:$A$28,$A9,$B$9:$B$28,$B9)&gt;1)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fbebb52ca4d242c2"/>
  </x:tableParts>
</x:worksheet>
</file>

<file path=xl/worksheets/sheet4.xml><?xml version="1.0" encoding="utf-8"?>
<x:worksheet xmlns:x="http://schemas.openxmlformats.org/spreadsheetml/2006/main">
  <x:sheetPr>
    <x:tabColor rgb="FF132843"/>
  </x:sheetPr>
  <x:sheetViews>
    <x:sheetView showGridLines="0" workbookViewId="0"/>
  </x:sheetViews>
  <x:sheetFormatPr defaultRowHeight="15"/>
  <x:cols>
    <x:col min="1" max="1" width="20" hidden="0" customWidth="1"/>
    <x:col min="2" max="2" width="17" hidden="0" customWidth="1"/>
    <x:col min="3" max="3" width="19" hidden="0" customWidth="1"/>
    <x:col min="4" max="4" width="18" hidden="0" customWidth="1"/>
    <x:col min="5" max="5" width="18" hidden="0" customWidth="1"/>
    <x:col min="6" max="6" width="17" hidden="0" customWidth="1"/>
    <x:col min="7" max="7" width="31" hidden="0" customWidth="1"/>
    <x:col min="8" max="8" width="18" hidden="0" customWidth="1"/>
    <x:col min="9" max="9" width="18" hidden="0" customWidth="1"/>
    <x:col min="10" max="10" width="17" hidden="0" customWidth="1"/>
    <x:col min="11" max="11" width="17" hidden="0" customWidth="1"/>
  </x:cols>
  <x:sheetData>
    <x:row r="1" ht="8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</x:row>
    <x:row r="2" ht="29" customHeight="1">
      <x:c r="A2" s="5" t="str">
        <x:v>AutoHound job cost worksheet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</x:row>
    <x:row r="3" ht="24" customHeight="1">
      <x:c r="A3" s="8" t="str">
        <x:v>Illustrative example. Replace the amounts with one repair order. Sales and direct costs are USD and use the same tax treatment.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</x:row>
    <x:row r="4" ht="24" customHeight="1">
      <x:c r="A4" s="8" t="str">
        <x:v>Enter actual or modeled costs and their evidence. Enter only applied supplier credits. Leave missing invoice amounts blank, not zero.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</x:row>
    <x:row r="5" ht="24" customHeight="1">
      <x:c r="A5" s="8" t="str">
        <x:v>Mark Cost complete? Yes after costs and applied credits are reconciled. An incomplete category blocks total gross profit.</x:v>
      </x:c>
      <x:c r="B5" s="3"/>
      <x:c r="C5" s="3"/>
      <x:c r="D5" s="3"/>
      <x:c r="E5" s="3"/>
      <x:c r="F5" s="3"/>
      <x:c r="G5" s="3"/>
      <x:c r="H5" s="3"/>
      <x:c r="I5" s="3"/>
      <x:c r="J5" s="3"/>
      <x:c r="K5" s="3"/>
    </x:row>
    <x:row r="6" ht="24" customHeight="1">
      <x:c r="A6" s="8" t="str">
        <x:v>Light blue cells are editable. Gross profit = sales - net cost. Margin = gross profit / sales. Markup = gross profit / net cost.</x:v>
      </x:c>
      <x:c r="B6" s="3"/>
      <x:c r="C6" s="3"/>
      <x:c r="D6" s="3"/>
      <x:c r="E6" s="3"/>
      <x:c r="F6" s="3"/>
      <x:c r="G6" s="3"/>
      <x:c r="H6" s="3"/>
      <x:c r="I6" s="3"/>
      <x:c r="J6" s="3"/>
      <x:c r="K6" s="3"/>
    </x:row>
    <x:row r="7" ht="24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</x:row>
    <x:row r="8" ht="42" customHeight="1">
      <x:c r="A8" s="17" t="str">
        <x:v>Category</x:v>
      </x:c>
      <x:c r="B8" s="18" t="str">
        <x:v>Sales</x:v>
      </x:c>
      <x:c r="C8" s="18" t="str">
        <x:v>Cost before credits</x:v>
      </x:c>
      <x:c r="D8" s="18" t="str">
        <x:v>Applied credits</x:v>
      </x:c>
      <x:c r="E8" s="18" t="str">
        <x:v>Net cost</x:v>
      </x:c>
      <x:c r="F8" s="18" t="str">
        <x:v>Cost basis</x:v>
      </x:c>
      <x:c r="G8" s="18" t="str">
        <x:v>Invoice / model evidence</x:v>
      </x:c>
      <x:c r="H8" s="18" t="str">
        <x:v>Cost complete?</x:v>
      </x:c>
      <x:c r="I8" s="18" t="str">
        <x:v>Gross profit</x:v>
      </x:c>
      <x:c r="J8" s="18" t="str">
        <x:v>Gross margin</x:v>
      </x:c>
      <x:c r="K8" s="19" t="str">
        <x:v>Markup</x:v>
      </x:c>
    </x:row>
    <x:row r="9" ht="24" customHeight="1">
      <x:c r="A9" s="20" t="str">
        <x:v>Labor</x:v>
      </x:c>
      <x:c r="B9" s="23" t="n">
        <x:v>4000</x:v>
      </x:c>
      <x:c r="C9" s="23" t="n">
        <x:v>2200</x:v>
      </x:c>
      <x:c r="D9" s="23" t="n">
        <x:v>0</x:v>
      </x:c>
      <x:c r="E9" s="38" t="n">
        <x:f>IF(OR(COUNT(C9:D9)&lt;2,H9&lt;&gt;"Yes",AND(F9&lt;&gt;"Actual",F9&lt;&gt;"Modeled"),G9=""),"n.a.",C9-D9)</x:f>
        <x:v>2200</x:v>
      </x:c>
      <x:c r="F9" s="20" t="str">
        <x:v>Modeled</x:v>
      </x:c>
      <x:c r="G9" s="20" t="str">
        <x:v>Illustrative direct-cost model</x:v>
      </x:c>
      <x:c r="H9" s="20" t="str">
        <x:v>Yes</x:v>
      </x:c>
      <x:c r="I9" s="38" t="n">
        <x:f>IF(COUNT(B9,E9)&lt;2,"n.a.",B9-E9)</x:f>
        <x:v>1800</x:v>
      </x:c>
      <x:c r="J9" s="32" t="n">
        <x:f>IF(COUNT(I9,B9)&lt;2,"n.a.",IF(B9=0,"n.a.",I9/B9))</x:f>
        <x:v>0.45</x:v>
      </x:c>
      <x:c r="K9" s="32" t="n">
        <x:f>IF(COUNT(I9,E9)&lt;2,"n.a.",IF(E9=0,"n.a.",I9/E9))</x:f>
        <x:v>0.8181818181818182</x:v>
      </x:c>
    </x:row>
    <x:row r="10" ht="24" customHeight="1">
      <x:c r="A10" s="20" t="str">
        <x:v>Parts</x:v>
      </x:c>
      <x:c r="B10" s="23" t="n">
        <x:v>3500</x:v>
      </x:c>
      <x:c r="C10" s="23" t="n">
        <x:v>2400</x:v>
      </x:c>
      <x:c r="D10" s="23" t="n">
        <x:v>0</x:v>
      </x:c>
      <x:c r="E10" s="38" t="n">
        <x:f>IF(OR(COUNT(C10:D10)&lt;2,H10&lt;&gt;"Yes",AND(F10&lt;&gt;"Actual",F10&lt;&gt;"Modeled"),G10=""),"n.a.",C10-D10)</x:f>
        <x:v>2400</x:v>
      </x:c>
      <x:c r="F10" s="20" t="str">
        <x:v>Modeled</x:v>
      </x:c>
      <x:c r="G10" s="20" t="str">
        <x:v>Illustrative direct-cost model</x:v>
      </x:c>
      <x:c r="H10" s="20" t="str">
        <x:v>Yes</x:v>
      </x:c>
      <x:c r="I10" s="38" t="n">
        <x:f>IF(COUNT(B10,E10)&lt;2,"n.a.",B10-E10)</x:f>
        <x:v>1100</x:v>
      </x:c>
      <x:c r="J10" s="32" t="n">
        <x:f>IF(COUNT(I10,B10)&lt;2,"n.a.",IF(B10=0,"n.a.",I10/B10))</x:f>
        <x:v>0.3142857142857143</x:v>
      </x:c>
      <x:c r="K10" s="32" t="n">
        <x:f>IF(COUNT(I10,E10)&lt;2,"n.a.",IF(E10=0,"n.a.",I10/E10))</x:f>
        <x:v>0.4583333333333333</x:v>
      </x:c>
    </x:row>
    <x:row r="11" ht="24" customHeight="1">
      <x:c r="A11" s="20" t="str">
        <x:v>Materials</x:v>
      </x:c>
      <x:c r="B11" s="23" t="n">
        <x:v>1500</x:v>
      </x:c>
      <x:c r="C11" s="23" t="n">
        <x:v>1000</x:v>
      </x:c>
      <x:c r="D11" s="23" t="n">
        <x:v>0</x:v>
      </x:c>
      <x:c r="E11" s="38" t="n">
        <x:f>IF(OR(COUNT(C11:D11)&lt;2,H11&lt;&gt;"Yes",AND(F11&lt;&gt;"Actual",F11&lt;&gt;"Modeled"),G11=""),"n.a.",C11-D11)</x:f>
        <x:v>1000</x:v>
      </x:c>
      <x:c r="F11" s="20" t="str">
        <x:v>Modeled</x:v>
      </x:c>
      <x:c r="G11" s="20" t="str">
        <x:v>Illustrative direct-cost model</x:v>
      </x:c>
      <x:c r="H11" s="20" t="str">
        <x:v>Yes</x:v>
      </x:c>
      <x:c r="I11" s="38" t="n">
        <x:f>IF(COUNT(B11,E11)&lt;2,"n.a.",B11-E11)</x:f>
        <x:v>500</x:v>
      </x:c>
      <x:c r="J11" s="32" t="n">
        <x:f>IF(COUNT(I11,B11)&lt;2,"n.a.",IF(B11=0,"n.a.",I11/B11))</x:f>
        <x:v>0.3333333333333333</x:v>
      </x:c>
      <x:c r="K11" s="32" t="n">
        <x:f>IF(COUNT(I11,E11)&lt;2,"n.a.",IF(E11=0,"n.a.",I11/E11))</x:f>
        <x:v>0.5</x:v>
      </x:c>
    </x:row>
    <x:row r="12" ht="24" customHeight="1">
      <x:c r="A12" s="20" t="str">
        <x:v>Sublet</x:v>
      </x:c>
      <x:c r="B12" s="23" t="n">
        <x:v>1000</x:v>
      </x:c>
      <x:c r="C12" s="23" t="n">
        <x:v>900</x:v>
      </x:c>
      <x:c r="D12" s="23" t="n">
        <x:v>0</x:v>
      </x:c>
      <x:c r="E12" s="38" t="n">
        <x:f>IF(OR(COUNT(C12:D12)&lt;2,H12&lt;&gt;"Yes",AND(F12&lt;&gt;"Actual",F12&lt;&gt;"Modeled"),G12=""),"n.a.",C12-D12)</x:f>
        <x:v>900</x:v>
      </x:c>
      <x:c r="F12" s="20" t="str">
        <x:v>Modeled</x:v>
      </x:c>
      <x:c r="G12" s="20" t="str">
        <x:v>Illustrative direct-cost model</x:v>
      </x:c>
      <x:c r="H12" s="20" t="str">
        <x:v>Yes</x:v>
      </x:c>
      <x:c r="I12" s="38" t="n">
        <x:f>IF(COUNT(B12,E12)&lt;2,"n.a.",B12-E12)</x:f>
        <x:v>100</x:v>
      </x:c>
      <x:c r="J12" s="32" t="n">
        <x:f>IF(COUNT(I12,B12)&lt;2,"n.a.",IF(B12=0,"n.a.",I12/B12))</x:f>
        <x:v>0.1</x:v>
      </x:c>
      <x:c r="K12" s="32" t="n">
        <x:f>IF(COUNT(I12,E12)&lt;2,"n.a.",IF(E12=0,"n.a.",I12/E12))</x:f>
        <x:v>0.1111111111111111</x:v>
      </x:c>
    </x:row>
    <x:row r="13" ht="24" customHeight="1">
      <x:c r="A13" s="3"/>
      <x:c r="B13" s="3"/>
      <x:c r="C13" s="3"/>
      <x:c r="D13" s="3"/>
      <x:c r="E13" s="3"/>
      <x:c r="F13" s="3"/>
      <x:c r="G13" s="3"/>
      <x:c r="H13" s="3"/>
      <x:c r="I13" s="3"/>
      <x:c r="J13" s="46"/>
      <x:c r="K13" s="46"/>
    </x:row>
    <x:row r="14" ht="24" customHeight="1">
      <x:c r="A14" s="43" t="str">
        <x:v>Total job</x:v>
      </x:c>
      <x:c r="B14" s="44" t="n">
        <x:f>IF(COUNT(B9:B12)&lt;4,"n.a.",SUM(B9:B12))</x:f>
        <x:v>10000</x:v>
      </x:c>
      <x:c r="C14" s="44" t="n">
        <x:f>IF(COUNT(C9:C12)&lt;4,"n.a.",SUM(C9:C12))</x:f>
        <x:v>6500</x:v>
      </x:c>
      <x:c r="D14" s="44" t="n">
        <x:f>IF(COUNT(D9:D12)&lt;4,"n.a.",SUM(D9:D12))</x:f>
        <x:v>0</x:v>
      </x:c>
      <x:c r="E14" s="44" t="n">
        <x:f>IF(COUNT(E9:E12)&lt;4,"n.a.",SUM(E9:E12))</x:f>
        <x:v>6500</x:v>
      </x:c>
      <x:c r="F14" s="43"/>
      <x:c r="G14" s="43"/>
      <x:c r="H14" s="43"/>
      <x:c r="I14" s="44" t="n">
        <x:f>IF(COUNT(B14,E14)&lt;2,"n.a.",B14-E14)</x:f>
        <x:v>3500</x:v>
      </x:c>
      <x:c r="J14" s="47" t="n">
        <x:f>IF(COUNT(I14,B14)&lt;2,"n.a.",IF(B14=0,"n.a.",I14/B14))</x:f>
        <x:v>0.35</x:v>
      </x:c>
      <x:c r="K14" s="47" t="n">
        <x:f>IF(COUNT(I14,E14)&lt;2,"n.a.",IF(E14=0,"n.a.",I14/E14))</x:f>
        <x:v>0.5384615384615384</x:v>
      </x:c>
    </x:row>
    <x:row r="15" ht="24" customHeight="1">
      <x:c r="A15" s="3"/>
      <x:c r="B15" s="3"/>
      <x:c r="C15" s="3"/>
      <x:c r="D15" s="3"/>
      <x:c r="E15" s="3"/>
      <x:c r="F15" s="3"/>
      <x:c r="G15" s="3"/>
      <x:c r="H15" s="3"/>
      <x:c r="I15" s="3"/>
      <x:c r="J15" s="3"/>
      <x:c r="K15" s="3"/>
    </x:row>
    <x:row r="16" ht="24" customHeight="1">
      <x:c r="A16" s="3"/>
      <x:c r="B16" s="3"/>
      <x:c r="C16" s="3"/>
      <x:c r="D16" s="3"/>
      <x:c r="E16" s="3"/>
      <x:c r="F16" s="3"/>
      <x:c r="G16" s="3"/>
      <x:c r="H16" s="3"/>
      <x:c r="I16" s="3"/>
      <x:c r="J16" s="3"/>
      <x:c r="K16" s="3"/>
    </x:row>
    <x:row r="17" ht="24" customHeight="1">
      <x:c r="A17" s="8" t="str">
        <x:v>Gross profit excludes overhead. Modeled costs are estimates. Close the job using reconciled actual costs.</x:v>
      </x:c>
      <x:c r="B17" s="3"/>
      <x:c r="C17" s="3"/>
      <x:c r="D17" s="3"/>
      <x:c r="E17" s="3"/>
      <x:c r="F17" s="3"/>
      <x:c r="G17" s="3"/>
      <x:c r="H17" s="3"/>
      <x:c r="I17" s="3"/>
      <x:c r="J17" s="3"/>
      <x:c r="K17" s="3"/>
    </x:row>
    <x:row r="18" ht="24" customHeight="1">
      <x:c r="A18" s="8" t="str">
        <x:v>n.a. means a required amount, basis, evidence or completion field is missing, or the ratio denominator is zero.</x:v>
      </x:c>
      <x:c r="B18" s="3"/>
      <x:c r="C18" s="3"/>
      <x:c r="D18" s="3"/>
      <x:c r="E18" s="3"/>
      <x:c r="F18" s="3"/>
      <x:c r="G18" s="3"/>
      <x:c r="H18" s="3"/>
      <x:c r="I18" s="3"/>
      <x:c r="J18" s="3"/>
      <x:c r="K18" s="3"/>
    </x:row>
    <x:row r="19" ht="24" customHeight="1">
      <x:c r="A19" s="8" t="str">
        <x:v>A confirmed zero is valid. Expected credits do not reduce cost until applied.</x:v>
      </x:c>
      <x:c r="B19" s="3"/>
      <x:c r="C19" s="3"/>
      <x:c r="D19" s="3"/>
      <x:c r="E19" s="3"/>
      <x:c r="F19" s="3"/>
      <x:c r="G19" s="3"/>
      <x:c r="H19" s="3"/>
      <x:c r="I19" s="3"/>
      <x:c r="J19" s="3"/>
      <x:c r="K19" s="3"/>
    </x:row>
    <x:row r="20" ht="24" customHeight="1">
      <x:c r="A20" s="3"/>
      <x:c r="B20" s="3"/>
      <x:c r="C20" s="3"/>
      <x:c r="D20" s="3"/>
      <x:c r="E20" s="3"/>
      <x:c r="F20" s="3"/>
      <x:c r="G20" s="3"/>
      <x:c r="H20" s="3"/>
      <x:c r="I20" s="3"/>
      <x:c r="J20" s="3"/>
      <x:c r="K20" s="3"/>
    </x:row>
  </x:sheetData>
  <x:conditionalFormatting sqref="E9:E12">
    <x:cfRule type="containsText" dxfId="7" priority="1" operator="containsText" text="n.a."/>
  </x:conditionalFormatting>
  <x:conditionalFormatting sqref="I9:I12">
    <x:cfRule type="containsText" dxfId="8" priority="2" operator="containsText" text="n.a."/>
  </x:conditionalFormatting>
  <x:conditionalFormatting sqref="J9:K12">
    <x:cfRule type="containsText" dxfId="9" priority="3" operator="containsText" text="n.a."/>
  </x:conditionalFormatting>
  <x:conditionalFormatting sqref="B14:E14">
    <x:cfRule type="containsText" dxfId="10" priority="4" operator="containsText" text="n.a."/>
  </x:conditionalFormatting>
  <x:conditionalFormatting sqref="I14:I14">
    <x:cfRule type="containsText" dxfId="11" priority="5" operator="containsText" text="n.a."/>
  </x:conditionalFormatting>
  <x:conditionalFormatting sqref="J14:K14">
    <x:cfRule type="containsText" dxfId="12" priority="6" operator="containsText" text="n.a."/>
  </x:conditionalFormatting>
  <x:dataValidations count="2">
    <x:dataValidation type="list" sqref="F9:F12">
      <x:formula1>"Actual,Modeled"</x:formula1>
    </x:dataValidation>
    <x:dataValidation type="list" sqref="H9:H12">
      <x:formula1>"Yes,No"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132843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14" hidden="0" customWidth="1"/>
    <x:col min="2" max="2" width="22" hidden="0" customWidth="1"/>
    <x:col min="3" max="3" width="20" hidden="0" customWidth="1"/>
    <x:col min="4" max="4" width="29" hidden="0" customWidth="1"/>
    <x:col min="5" max="5" width="14" hidden="0" customWidth="1"/>
    <x:col min="6" max="6" width="16" hidden="0" customWidth="1"/>
    <x:col min="7" max="7" width="29" hidden="0" customWidth="1"/>
    <x:col min="8" max="8" width="18" hidden="0" customWidth="1"/>
    <x:col min="9" max="9" width="25" hidden="0" customWidth="1"/>
    <x:col min="10" max="10" width="20" hidden="0" customWidth="1"/>
    <x:col min="11" max="11" width="16" hidden="0" customWidth="1"/>
    <x:col min="12" max="12" width="36" hidden="0" customWidth="1"/>
    <x:col min="13" max="13" width="15" hidden="0" customWidth="1"/>
  </x:cols>
  <x:sheetData>
    <x:row r="1" ht="8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</x:row>
    <x:row r="2" ht="29" customHeight="1">
      <x:c r="A2" s="5" t="str">
        <x:v>AutoHound sublet follow-up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  <x:c r="L2" s="6"/>
      <x:c r="M2" s="6"/>
    </x:row>
    <x:row r="3" ht="24" customHeight="1">
      <x:c r="A3" s="8" t="str">
        <x:v>Illustrative examples. Use one row per outsourced service. Track each vendor handoff through the return and document receipt.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</x:row>
    <x:row r="4" ht="24" customHeight="1">
      <x:c r="A4" s="8" t="str">
        <x:v>Enter the required report before dispatch. Record report receipt and invoice reference before marking the item Complete.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</x:row>
    <x:row r="5" ht="24" customHeight="1">
      <x:c r="A5" s="8" t="str">
        <x:v>Use None for required report and N/A for report received only when no report is required. Red completion cells need review.</x:v>
      </x:c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</x:row>
    <x:row r="6" ht="24" customHeight="1">
      <x:c r="A6" s="8" t="str">
        <x:v>Light blue cells are editable. Name the owner and the next dated action for every open item.</x:v>
      </x:c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</x:row>
    <x:row r="7" ht="24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</x:row>
    <x:row r="8" ht="42" customHeight="1">
      <x:c r="A8" s="17" t="str">
        <x:v>RO</x:v>
      </x:c>
      <x:c r="B8" s="18" t="str">
        <x:v>Vehicle / unit</x:v>
      </x:c>
      <x:c r="C8" s="18" t="str">
        <x:v>Location</x:v>
      </x:c>
      <x:c r="D8" s="18" t="str">
        <x:v>Vendor / service</x:v>
      </x:c>
      <x:c r="E8" s="18" t="str">
        <x:v>Sent date</x:v>
      </x:c>
      <x:c r="F8" s="18" t="str">
        <x:v>Promised return</x:v>
      </x:c>
      <x:c r="G8" s="18" t="str">
        <x:v>Required report</x:v>
      </x:c>
      <x:c r="H8" s="18" t="str">
        <x:v>Report received</x:v>
      </x:c>
      <x:c r="I8" s="18" t="str">
        <x:v>Invoice reference</x:v>
      </x:c>
      <x:c r="J8" s="18" t="str">
        <x:v>Status</x:v>
      </x:c>
      <x:c r="K8" s="18" t="str">
        <x:v>Owner</x:v>
      </x:c>
      <x:c r="L8" s="18" t="str">
        <x:v>Next action</x:v>
      </x:c>
      <x:c r="M8" s="19" t="str">
        <x:v>Next follow-up</x:v>
      </x:c>
    </x:row>
    <x:row r="9" ht="24" customHeight="1">
      <x:c r="A9" s="20" t="str">
        <x:v>EX-3001</x:v>
      </x:c>
      <x:c r="B9" s="20" t="str">
        <x:v>Example unit A</x:v>
      </x:c>
      <x:c r="C9" s="20" t="str">
        <x:v>Vendor facility</x:v>
      </x:c>
      <x:c r="D9" s="20" t="str">
        <x:v>Example vendor / calibration</x:v>
      </x:c>
      <x:c r="E9" s="25" t="d">
        <x:v>2026-10-16T12:00:00.000Z</x:v>
      </x:c>
      <x:c r="F9" s="25" t="d">
        <x:v>2026-10-19T12:00:00.000Z</x:v>
      </x:c>
      <x:c r="G9" s="20" t="str">
        <x:v>Calibration results</x:v>
      </x:c>
      <x:c r="H9" s="20" t="str">
        <x:v>Pending</x:v>
      </x:c>
      <x:c r="I9" s="20"/>
      <x:c r="J9" s="20" t="str">
        <x:v>At vendor</x:v>
      </x:c>
      <x:c r="K9" s="20" t="str">
        <x:v>Coordinator A</x:v>
      </x:c>
      <x:c r="L9" s="20" t="str">
        <x:v>Confirm return and report</x:v>
      </x:c>
      <x:c r="M9" s="25" t="d">
        <x:v>2026-10-19T12:00:00.000Z</x:v>
      </x:c>
    </x:row>
    <x:row r="10" ht="24" customHeight="1">
      <x:c r="A10" s="20" t="str">
        <x:v>EX-3002</x:v>
      </x:c>
      <x:c r="B10" s="20" t="str">
        <x:v>Example unit B</x:v>
      </x:c>
      <x:c r="C10" s="20" t="str">
        <x:v>Shop bay 2</x:v>
      </x:c>
      <x:c r="D10" s="20" t="str">
        <x:v>Example vendor / glass</x:v>
      </x:c>
      <x:c r="E10" s="25" t="d">
        <x:v>2026-10-13T12:00:00.000Z</x:v>
      </x:c>
      <x:c r="F10" s="25" t="d">
        <x:v>2026-10-14T12:00:00.000Z</x:v>
      </x:c>
      <x:c r="G10" s="20" t="str">
        <x:v>Glass install record</x:v>
      </x:c>
      <x:c r="H10" s="20" t="str">
        <x:v>Yes</x:v>
      </x:c>
      <x:c r="I10" s="20" t="str">
        <x:v>Example invoice INV-02</x:v>
      </x:c>
      <x:c r="J10" s="20" t="str">
        <x:v>Complete</x:v>
      </x:c>
      <x:c r="K10" s="20" t="str">
        <x:v>Coordinator B</x:v>
      </x:c>
      <x:c r="L10" s="20" t="str">
        <x:v>File report and invoice</x:v>
      </x:c>
      <x:c r="M10" s="25"/>
    </x:row>
    <x:row r="11" ht="24" customHeight="1">
      <x:c r="A11" s="20" t="str">
        <x:v>EX-3003</x:v>
      </x:c>
      <x:c r="B11" s="20" t="str">
        <x:v>Example unit C</x:v>
      </x:c>
      <x:c r="C11" s="20" t="str">
        <x:v>Shop bay 4</x:v>
      </x:c>
      <x:c r="D11" s="20" t="str">
        <x:v>Example vendor / alignment</x:v>
      </x:c>
      <x:c r="E11" s="25" t="d">
        <x:v>2026-10-15T12:00:00.000Z</x:v>
      </x:c>
      <x:c r="F11" s="25" t="d">
        <x:v>2026-10-16T12:00:00.000Z</x:v>
      </x:c>
      <x:c r="G11" s="20" t="str">
        <x:v>Alignment printout</x:v>
      </x:c>
      <x:c r="H11" s="20" t="str">
        <x:v>Pending</x:v>
      </x:c>
      <x:c r="I11" s="20" t="str">
        <x:v>Example invoice INV-03</x:v>
      </x:c>
      <x:c r="J11" s="20" t="str">
        <x:v>Awaiting report</x:v>
      </x:c>
      <x:c r="K11" s="20" t="str">
        <x:v>Coordinator A</x:v>
      </x:c>
      <x:c r="L11" s="20" t="str">
        <x:v>Request alignment printout</x:v>
      </x:c>
      <x:c r="M11" s="25" t="d">
        <x:v>2026-10-19T12:00:00.000Z</x:v>
      </x:c>
    </x:row>
    <x:row r="12" ht="24" customHeight="1">
      <x:c r="A12" s="20"/>
      <x:c r="B12" s="20"/>
      <x:c r="C12" s="20"/>
      <x:c r="D12" s="20"/>
      <x:c r="E12" s="25"/>
      <x:c r="F12" s="25"/>
      <x:c r="G12" s="20"/>
      <x:c r="H12" s="20"/>
      <x:c r="I12" s="20"/>
      <x:c r="J12" s="20"/>
      <x:c r="K12" s="20"/>
      <x:c r="L12" s="20"/>
      <x:c r="M12" s="25"/>
    </x:row>
    <x:row r="13" ht="24" customHeight="1">
      <x:c r="A13" s="20"/>
      <x:c r="B13" s="20"/>
      <x:c r="C13" s="20"/>
      <x:c r="D13" s="20"/>
      <x:c r="E13" s="25"/>
      <x:c r="F13" s="25"/>
      <x:c r="G13" s="20"/>
      <x:c r="H13" s="20"/>
      <x:c r="I13" s="20"/>
      <x:c r="J13" s="20"/>
      <x:c r="K13" s="20"/>
      <x:c r="L13" s="20"/>
      <x:c r="M13" s="25"/>
    </x:row>
    <x:row r="14" ht="24" customHeight="1">
      <x:c r="A14" s="20"/>
      <x:c r="B14" s="20"/>
      <x:c r="C14" s="20"/>
      <x:c r="D14" s="20"/>
      <x:c r="E14" s="25"/>
      <x:c r="F14" s="25"/>
      <x:c r="G14" s="20"/>
      <x:c r="H14" s="20"/>
      <x:c r="I14" s="20"/>
      <x:c r="J14" s="20"/>
      <x:c r="K14" s="20"/>
      <x:c r="L14" s="20"/>
      <x:c r="M14" s="25"/>
    </x:row>
    <x:row r="15" ht="24" customHeight="1">
      <x:c r="A15" s="20"/>
      <x:c r="B15" s="20"/>
      <x:c r="C15" s="20"/>
      <x:c r="D15" s="20"/>
      <x:c r="E15" s="25"/>
      <x:c r="F15" s="25"/>
      <x:c r="G15" s="20"/>
      <x:c r="H15" s="20"/>
      <x:c r="I15" s="20"/>
      <x:c r="J15" s="20"/>
      <x:c r="K15" s="20"/>
      <x:c r="L15" s="20"/>
      <x:c r="M15" s="25"/>
    </x:row>
    <x:row r="16" ht="24" customHeight="1">
      <x:c r="A16" s="20"/>
      <x:c r="B16" s="20"/>
      <x:c r="C16" s="20"/>
      <x:c r="D16" s="20"/>
      <x:c r="E16" s="25"/>
      <x:c r="F16" s="25"/>
      <x:c r="G16" s="20"/>
      <x:c r="H16" s="20"/>
      <x:c r="I16" s="20"/>
      <x:c r="J16" s="20"/>
      <x:c r="K16" s="20"/>
      <x:c r="L16" s="20"/>
      <x:c r="M16" s="25"/>
    </x:row>
    <x:row r="17" ht="24" customHeight="1">
      <x:c r="A17" s="20"/>
      <x:c r="B17" s="20"/>
      <x:c r="C17" s="20"/>
      <x:c r="D17" s="20"/>
      <x:c r="E17" s="25"/>
      <x:c r="F17" s="25"/>
      <x:c r="G17" s="20"/>
      <x:c r="H17" s="20"/>
      <x:c r="I17" s="20"/>
      <x:c r="J17" s="20"/>
      <x:c r="K17" s="20"/>
      <x:c r="L17" s="20"/>
      <x:c r="M17" s="25"/>
    </x:row>
    <x:row r="18" ht="24" customHeight="1">
      <x:c r="A18" s="20"/>
      <x:c r="B18" s="20"/>
      <x:c r="C18" s="20"/>
      <x:c r="D18" s="20"/>
      <x:c r="E18" s="25"/>
      <x:c r="F18" s="25"/>
      <x:c r="G18" s="20"/>
      <x:c r="H18" s="20"/>
      <x:c r="I18" s="20"/>
      <x:c r="J18" s="20"/>
      <x:c r="K18" s="20"/>
      <x:c r="L18" s="20"/>
      <x:c r="M18" s="25"/>
    </x:row>
    <x:row r="19" ht="24" customHeight="1">
      <x:c r="A19" s="20"/>
      <x:c r="B19" s="20"/>
      <x:c r="C19" s="20"/>
      <x:c r="D19" s="20"/>
      <x:c r="E19" s="25"/>
      <x:c r="F19" s="25"/>
      <x:c r="G19" s="20"/>
      <x:c r="H19" s="20"/>
      <x:c r="I19" s="20"/>
      <x:c r="J19" s="20"/>
      <x:c r="K19" s="20"/>
      <x:c r="L19" s="20"/>
      <x:c r="M19" s="25"/>
    </x:row>
    <x:row r="20" ht="24" customHeight="1">
      <x:c r="A20" s="20"/>
      <x:c r="B20" s="20"/>
      <x:c r="C20" s="20"/>
      <x:c r="D20" s="20"/>
      <x:c r="E20" s="25"/>
      <x:c r="F20" s="25"/>
      <x:c r="G20" s="20"/>
      <x:c r="H20" s="20"/>
      <x:c r="I20" s="20"/>
      <x:c r="J20" s="20"/>
      <x:c r="K20" s="20"/>
      <x:c r="L20" s="20"/>
      <x:c r="M20" s="25"/>
    </x:row>
    <x:row r="21" ht="24" customHeight="1">
      <x:c r="A21" s="20"/>
      <x:c r="B21" s="20"/>
      <x:c r="C21" s="20"/>
      <x:c r="D21" s="20"/>
      <x:c r="E21" s="25"/>
      <x:c r="F21" s="25"/>
      <x:c r="G21" s="20"/>
      <x:c r="H21" s="20"/>
      <x:c r="I21" s="20"/>
      <x:c r="J21" s="20"/>
      <x:c r="K21" s="20"/>
      <x:c r="L21" s="20"/>
      <x:c r="M21" s="25"/>
    </x:row>
    <x:row r="22" ht="24" customHeight="1">
      <x:c r="A22" s="20"/>
      <x:c r="B22" s="20"/>
      <x:c r="C22" s="20"/>
      <x:c r="D22" s="20"/>
      <x:c r="E22" s="25"/>
      <x:c r="F22" s="25"/>
      <x:c r="G22" s="20"/>
      <x:c r="H22" s="20"/>
      <x:c r="I22" s="20"/>
      <x:c r="J22" s="20"/>
      <x:c r="K22" s="20"/>
      <x:c r="L22" s="20"/>
      <x:c r="M22" s="25"/>
    </x:row>
    <x:row r="23" ht="24" customHeight="1">
      <x:c r="A23" s="20"/>
      <x:c r="B23" s="20"/>
      <x:c r="C23" s="20"/>
      <x:c r="D23" s="20"/>
      <x:c r="E23" s="25"/>
      <x:c r="F23" s="25"/>
      <x:c r="G23" s="20"/>
      <x:c r="H23" s="20"/>
      <x:c r="I23" s="20"/>
      <x:c r="J23" s="20"/>
      <x:c r="K23" s="20"/>
      <x:c r="L23" s="20"/>
      <x:c r="M23" s="25"/>
    </x:row>
    <x:row r="24" ht="24" customHeight="1">
      <x:c r="A24" s="20"/>
      <x:c r="B24" s="20"/>
      <x:c r="C24" s="20"/>
      <x:c r="D24" s="20"/>
      <x:c r="E24" s="25"/>
      <x:c r="F24" s="25"/>
      <x:c r="G24" s="20"/>
      <x:c r="H24" s="20"/>
      <x:c r="I24" s="20"/>
      <x:c r="J24" s="20"/>
      <x:c r="K24" s="20"/>
      <x:c r="L24" s="20"/>
      <x:c r="M24" s="25"/>
    </x:row>
    <x:row r="25" ht="24" customHeight="1">
      <x:c r="A25" s="20"/>
      <x:c r="B25" s="20"/>
      <x:c r="C25" s="20"/>
      <x:c r="D25" s="20"/>
      <x:c r="E25" s="25"/>
      <x:c r="F25" s="25"/>
      <x:c r="G25" s="20"/>
      <x:c r="H25" s="20"/>
      <x:c r="I25" s="20"/>
      <x:c r="J25" s="20"/>
      <x:c r="K25" s="20"/>
      <x:c r="L25" s="20"/>
      <x:c r="M25" s="25"/>
    </x:row>
    <x:row r="26" ht="24" customHeight="1">
      <x:c r="A26" s="20"/>
      <x:c r="B26" s="20"/>
      <x:c r="C26" s="20"/>
      <x:c r="D26" s="20"/>
      <x:c r="E26" s="25"/>
      <x:c r="F26" s="25"/>
      <x:c r="G26" s="20"/>
      <x:c r="H26" s="20"/>
      <x:c r="I26" s="20"/>
      <x:c r="J26" s="20"/>
      <x:c r="K26" s="20"/>
      <x:c r="L26" s="20"/>
      <x:c r="M26" s="25"/>
    </x:row>
    <x:row r="27" ht="24" customHeight="1">
      <x:c r="A27" s="20"/>
      <x:c r="B27" s="20"/>
      <x:c r="C27" s="20"/>
      <x:c r="D27" s="20"/>
      <x:c r="E27" s="25"/>
      <x:c r="F27" s="25"/>
      <x:c r="G27" s="20"/>
      <x:c r="H27" s="20"/>
      <x:c r="I27" s="20"/>
      <x:c r="J27" s="20"/>
      <x:c r="K27" s="20"/>
      <x:c r="L27" s="20"/>
      <x:c r="M27" s="25"/>
    </x:row>
    <x:row r="28" ht="24" customHeight="1">
      <x:c r="A28" s="20"/>
      <x:c r="B28" s="20"/>
      <x:c r="C28" s="20"/>
      <x:c r="D28" s="20"/>
      <x:c r="E28" s="25"/>
      <x:c r="F28" s="25"/>
      <x:c r="G28" s="20"/>
      <x:c r="H28" s="20"/>
      <x:c r="I28" s="20"/>
      <x:c r="J28" s="20"/>
      <x:c r="K28" s="20"/>
      <x:c r="L28" s="20"/>
      <x:c r="M28" s="25"/>
    </x:row>
  </x:sheetData>
  <x:conditionalFormatting sqref="J9:J28">
    <x:cfRule type="expression" dxfId="13" priority="1">
      <x:formula>AND(J9="Complete",OR(I9="",G9="",AND(G9&lt;&gt;"None",H9&lt;&gt;"Yes"),AND(G9="None",H9&lt;&gt;"N/A")))</x:formula>
    </x:cfRule>
  </x:conditionalFormatting>
  <x:dataValidations count="2">
    <x:dataValidation type="list" sqref="H9:H28">
      <x:formula1>"Pending,Yes,N/A"</x:formula1>
    </x:dataValidation>
    <x:dataValidation type="list" sqref="J9:J28">
      <x:formula1>"Scheduled,At vendor,Returned,Awaiting report,Awaiting invoice,Complete"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ce4a450e294476d"/>
  </x:tableParts>
</x:worksheet>
</file>